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/>
  <xr:revisionPtr revIDLastSave="1635" documentId="8_{778FF50D-C76A-43A1-9EE6-99D25EC41406}" xr6:coauthVersionLast="45" xr6:coauthVersionMax="45" xr10:uidLastSave="{517C1697-B850-4654-92A9-989EA35735F9}"/>
  <bookViews>
    <workbookView xWindow="28692" yWindow="-108" windowWidth="29016" windowHeight="15816" tabRatio="797" activeTab="2" xr2:uid="{00000000-000D-0000-FFFF-FFFF00000000}"/>
  </bookViews>
  <sheets>
    <sheet name="Összetett Eredmény Ys-1" sheetId="1" r:id="rId1"/>
    <sheet name="Összetett Eredmény Ys-2" sheetId="8" r:id="rId2"/>
    <sheet name="Összetett Eredmény Ys-3" sheetId="9" r:id="rId3"/>
    <sheet name="Tolnay Kálmán EV" sheetId="10" r:id="rId4"/>
    <sheet name="BR I. Badacsony" sheetId="11" r:id="rId5"/>
    <sheet name="BR II. Siófok" sheetId="2" r:id="rId6"/>
    <sheet name="BR III. Szemes" sheetId="13" r:id="rId7"/>
    <sheet name="Horváth Boldizsár" sheetId="18" r:id="rId8"/>
    <sheet name="BR IV. Lelle" sheetId="14" r:id="rId9"/>
    <sheet name="BR V. Boglár" sheetId="17" r:id="rId10"/>
    <sheet name="Őszi Regatta" sheetId="7" r:id="rId11"/>
  </sheets>
  <definedNames>
    <definedName name="_xlnm._FilterDatabase" localSheetId="5" hidden="1">'BR II. Siófok'!$A$1:$H$69</definedName>
    <definedName name="_xlnm._FilterDatabase" localSheetId="0" hidden="1">'Összetett Eredmény Ys-1'!$B$4:$P$75</definedName>
    <definedName name="_xlnm._FilterDatabase" localSheetId="1" hidden="1">'Összetett Eredmény Ys-2'!$B$4:$P$69</definedName>
    <definedName name="_xlnm._FilterDatabase" localSheetId="2" hidden="1">'Összetett Eredmény Ys-3'!$B$4:$P$45</definedName>
    <definedName name="_xlnm.Print_Titles" localSheetId="0">'Összetett Eredmény Ys-1'!$1:$4</definedName>
    <definedName name="_xlnm.Print_Titles" localSheetId="1">'Összetett Eredmény Ys-2'!$1:$4</definedName>
    <definedName name="_xlnm.Print_Area" localSheetId="1">'Összetett Eredmény Ys-2'!$A$1:$P$86</definedName>
  </definedNames>
  <calcPr calcId="191029" concurrentCalc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9" l="1"/>
  <c r="F5" i="9"/>
  <c r="G5" i="9"/>
  <c r="H5" i="9"/>
  <c r="I5" i="9"/>
  <c r="J5" i="9"/>
  <c r="K5" i="9"/>
  <c r="L5" i="9"/>
  <c r="M5" i="9"/>
  <c r="N5" i="9"/>
  <c r="O5" i="9"/>
  <c r="P5" i="9"/>
  <c r="D3" i="9"/>
  <c r="E10" i="9"/>
  <c r="F10" i="9"/>
  <c r="G10" i="9"/>
  <c r="H10" i="9"/>
  <c r="I10" i="9"/>
  <c r="J10" i="9"/>
  <c r="K10" i="9"/>
  <c r="L10" i="9"/>
  <c r="M10" i="9"/>
  <c r="N10" i="9"/>
  <c r="O10" i="9"/>
  <c r="P10" i="9"/>
  <c r="E7" i="9"/>
  <c r="F7" i="9"/>
  <c r="G7" i="9"/>
  <c r="H7" i="9"/>
  <c r="I7" i="9"/>
  <c r="J7" i="9"/>
  <c r="K7" i="9"/>
  <c r="L7" i="9"/>
  <c r="M7" i="9"/>
  <c r="N7" i="9"/>
  <c r="O7" i="9"/>
  <c r="P7" i="9"/>
  <c r="E11" i="9"/>
  <c r="F11" i="9"/>
  <c r="G11" i="9"/>
  <c r="H11" i="9"/>
  <c r="I11" i="9"/>
  <c r="J11" i="9"/>
  <c r="K11" i="9"/>
  <c r="L11" i="9"/>
  <c r="M11" i="9"/>
  <c r="N11" i="9"/>
  <c r="O11" i="9"/>
  <c r="P11" i="9"/>
  <c r="E6" i="9"/>
  <c r="F6" i="9"/>
  <c r="G6" i="9"/>
  <c r="H6" i="9"/>
  <c r="I6" i="9"/>
  <c r="J6" i="9"/>
  <c r="K6" i="9"/>
  <c r="L6" i="9"/>
  <c r="M6" i="9"/>
  <c r="N6" i="9"/>
  <c r="O6" i="9"/>
  <c r="P6" i="9"/>
  <c r="E12" i="9"/>
  <c r="F12" i="9"/>
  <c r="G12" i="9"/>
  <c r="H12" i="9"/>
  <c r="I12" i="9"/>
  <c r="J12" i="9"/>
  <c r="K12" i="9"/>
  <c r="L12" i="9"/>
  <c r="M12" i="9"/>
  <c r="N12" i="9"/>
  <c r="O12" i="9"/>
  <c r="P12" i="9"/>
  <c r="E9" i="9"/>
  <c r="F9" i="9"/>
  <c r="G9" i="9"/>
  <c r="H9" i="9"/>
  <c r="I9" i="9"/>
  <c r="J9" i="9"/>
  <c r="K9" i="9"/>
  <c r="L9" i="9"/>
  <c r="M9" i="9"/>
  <c r="N9" i="9"/>
  <c r="O9" i="9"/>
  <c r="P9" i="9"/>
  <c r="E13" i="9"/>
  <c r="F13" i="9"/>
  <c r="G13" i="9"/>
  <c r="H13" i="9"/>
  <c r="I13" i="9"/>
  <c r="J13" i="9"/>
  <c r="K13" i="9"/>
  <c r="L13" i="9"/>
  <c r="M13" i="9"/>
  <c r="N13" i="9"/>
  <c r="O13" i="9"/>
  <c r="P13" i="9"/>
  <c r="E20" i="9"/>
  <c r="F20" i="9"/>
  <c r="G20" i="9"/>
  <c r="H20" i="9"/>
  <c r="I20" i="9"/>
  <c r="J20" i="9"/>
  <c r="K20" i="9"/>
  <c r="L20" i="9"/>
  <c r="M20" i="9"/>
  <c r="N20" i="9"/>
  <c r="O20" i="9"/>
  <c r="P20" i="9"/>
  <c r="E15" i="9"/>
  <c r="F15" i="9"/>
  <c r="G15" i="9"/>
  <c r="H15" i="9"/>
  <c r="I15" i="9"/>
  <c r="J15" i="9"/>
  <c r="K15" i="9"/>
  <c r="L15" i="9"/>
  <c r="M15" i="9"/>
  <c r="N15" i="9"/>
  <c r="O15" i="9"/>
  <c r="P15" i="9"/>
  <c r="E16" i="9"/>
  <c r="F16" i="9"/>
  <c r="G16" i="9"/>
  <c r="H16" i="9"/>
  <c r="I16" i="9"/>
  <c r="J16" i="9"/>
  <c r="K16" i="9"/>
  <c r="L16" i="9"/>
  <c r="M16" i="9"/>
  <c r="N16" i="9"/>
  <c r="O16" i="9"/>
  <c r="P16" i="9"/>
  <c r="E22" i="9"/>
  <c r="F22" i="9"/>
  <c r="G22" i="9"/>
  <c r="H22" i="9"/>
  <c r="I22" i="9"/>
  <c r="J22" i="9"/>
  <c r="K22" i="9"/>
  <c r="L22" i="9"/>
  <c r="M22" i="9"/>
  <c r="N22" i="9"/>
  <c r="O22" i="9"/>
  <c r="P22" i="9"/>
  <c r="E23" i="9"/>
  <c r="F23" i="9"/>
  <c r="G23" i="9"/>
  <c r="H23" i="9"/>
  <c r="I23" i="9"/>
  <c r="J23" i="9"/>
  <c r="K23" i="9"/>
  <c r="L23" i="9"/>
  <c r="M23" i="9"/>
  <c r="N23" i="9"/>
  <c r="O23" i="9"/>
  <c r="P23" i="9"/>
  <c r="E14" i="9"/>
  <c r="F14" i="9"/>
  <c r="G14" i="9"/>
  <c r="H14" i="9"/>
  <c r="I14" i="9"/>
  <c r="J14" i="9"/>
  <c r="K14" i="9"/>
  <c r="L14" i="9"/>
  <c r="M14" i="9"/>
  <c r="N14" i="9"/>
  <c r="O14" i="9"/>
  <c r="P14" i="9"/>
  <c r="E18" i="9"/>
  <c r="F18" i="9"/>
  <c r="G18" i="9"/>
  <c r="H18" i="9"/>
  <c r="I18" i="9"/>
  <c r="J18" i="9"/>
  <c r="K18" i="9"/>
  <c r="L18" i="9"/>
  <c r="M18" i="9"/>
  <c r="N18" i="9"/>
  <c r="O18" i="9"/>
  <c r="P18" i="9"/>
  <c r="E17" i="9"/>
  <c r="F17" i="9"/>
  <c r="G17" i="9"/>
  <c r="H17" i="9"/>
  <c r="I17" i="9"/>
  <c r="J17" i="9"/>
  <c r="K17" i="9"/>
  <c r="L17" i="9"/>
  <c r="M17" i="9"/>
  <c r="N17" i="9"/>
  <c r="O17" i="9"/>
  <c r="P17" i="9"/>
  <c r="E33" i="9"/>
  <c r="F33" i="9"/>
  <c r="G33" i="9"/>
  <c r="H33" i="9"/>
  <c r="I33" i="9"/>
  <c r="J33" i="9"/>
  <c r="K33" i="9"/>
  <c r="L33" i="9"/>
  <c r="M33" i="9"/>
  <c r="N33" i="9"/>
  <c r="O33" i="9"/>
  <c r="P33" i="9"/>
  <c r="E28" i="9"/>
  <c r="F28" i="9"/>
  <c r="G28" i="9"/>
  <c r="H28" i="9"/>
  <c r="I28" i="9"/>
  <c r="J28" i="9"/>
  <c r="K28" i="9"/>
  <c r="L28" i="9"/>
  <c r="M28" i="9"/>
  <c r="N28" i="9"/>
  <c r="O28" i="9"/>
  <c r="P28" i="9"/>
  <c r="E21" i="9"/>
  <c r="F21" i="9"/>
  <c r="G21" i="9"/>
  <c r="H21" i="9"/>
  <c r="I21" i="9"/>
  <c r="J21" i="9"/>
  <c r="K21" i="9"/>
  <c r="L21" i="9"/>
  <c r="M21" i="9"/>
  <c r="N21" i="9"/>
  <c r="O21" i="9"/>
  <c r="P21" i="9"/>
  <c r="E26" i="9"/>
  <c r="F26" i="9"/>
  <c r="G26" i="9"/>
  <c r="H26" i="9"/>
  <c r="I26" i="9"/>
  <c r="J26" i="9"/>
  <c r="K26" i="9"/>
  <c r="L26" i="9"/>
  <c r="M26" i="9"/>
  <c r="N26" i="9"/>
  <c r="O26" i="9"/>
  <c r="P26" i="9"/>
  <c r="E25" i="9"/>
  <c r="F25" i="9"/>
  <c r="G25" i="9"/>
  <c r="H25" i="9"/>
  <c r="I25" i="9"/>
  <c r="J25" i="9"/>
  <c r="K25" i="9"/>
  <c r="L25" i="9"/>
  <c r="M25" i="9"/>
  <c r="N25" i="9"/>
  <c r="O25" i="9"/>
  <c r="P25" i="9"/>
  <c r="E47" i="9"/>
  <c r="F47" i="9"/>
  <c r="G47" i="9"/>
  <c r="H47" i="9"/>
  <c r="I47" i="9"/>
  <c r="J47" i="9"/>
  <c r="K47" i="9"/>
  <c r="L47" i="9"/>
  <c r="M47" i="9"/>
  <c r="N47" i="9"/>
  <c r="O47" i="9"/>
  <c r="P47" i="9"/>
  <c r="E46" i="9"/>
  <c r="F46" i="9"/>
  <c r="G46" i="9"/>
  <c r="H46" i="9"/>
  <c r="I46" i="9"/>
  <c r="J46" i="9"/>
  <c r="K46" i="9"/>
  <c r="L46" i="9"/>
  <c r="M46" i="9"/>
  <c r="N46" i="9"/>
  <c r="O46" i="9"/>
  <c r="P46" i="9"/>
  <c r="E48" i="9"/>
  <c r="F48" i="9"/>
  <c r="G48" i="9"/>
  <c r="H48" i="9"/>
  <c r="I48" i="9"/>
  <c r="J48" i="9"/>
  <c r="K48" i="9"/>
  <c r="L48" i="9"/>
  <c r="M48" i="9"/>
  <c r="N48" i="9"/>
  <c r="O48" i="9"/>
  <c r="P48" i="9"/>
  <c r="E49" i="9"/>
  <c r="F49" i="9"/>
  <c r="G49" i="9"/>
  <c r="H49" i="9"/>
  <c r="I49" i="9"/>
  <c r="J49" i="9"/>
  <c r="K49" i="9"/>
  <c r="L49" i="9"/>
  <c r="M49" i="9"/>
  <c r="N49" i="9"/>
  <c r="O49" i="9"/>
  <c r="P49" i="9"/>
  <c r="E24" i="9"/>
  <c r="F24" i="9"/>
  <c r="G24" i="9"/>
  <c r="H24" i="9"/>
  <c r="I24" i="9"/>
  <c r="J24" i="9"/>
  <c r="K24" i="9"/>
  <c r="L24" i="9"/>
  <c r="M24" i="9"/>
  <c r="N24" i="9"/>
  <c r="O24" i="9"/>
  <c r="P24" i="9"/>
  <c r="E50" i="9"/>
  <c r="F50" i="9"/>
  <c r="G50" i="9"/>
  <c r="H50" i="9"/>
  <c r="I50" i="9"/>
  <c r="J50" i="9"/>
  <c r="K50" i="9"/>
  <c r="L50" i="9"/>
  <c r="M50" i="9"/>
  <c r="N50" i="9"/>
  <c r="O50" i="9"/>
  <c r="P50" i="9"/>
  <c r="E45" i="9"/>
  <c r="F45" i="9"/>
  <c r="G45" i="9"/>
  <c r="H45" i="9"/>
  <c r="I45" i="9"/>
  <c r="J45" i="9"/>
  <c r="K45" i="9"/>
  <c r="L45" i="9"/>
  <c r="M45" i="9"/>
  <c r="N45" i="9"/>
  <c r="O45" i="9"/>
  <c r="P45" i="9"/>
  <c r="E42" i="9"/>
  <c r="F42" i="9"/>
  <c r="G42" i="9"/>
  <c r="H42" i="9"/>
  <c r="I42" i="9"/>
  <c r="J42" i="9"/>
  <c r="K42" i="9"/>
  <c r="L42" i="9"/>
  <c r="M42" i="9"/>
  <c r="N42" i="9"/>
  <c r="O42" i="9"/>
  <c r="P42" i="9"/>
  <c r="E35" i="9"/>
  <c r="F35" i="9"/>
  <c r="G35" i="9"/>
  <c r="H35" i="9"/>
  <c r="I35" i="9"/>
  <c r="J35" i="9"/>
  <c r="K35" i="9"/>
  <c r="L35" i="9"/>
  <c r="M35" i="9"/>
  <c r="N35" i="9"/>
  <c r="O35" i="9"/>
  <c r="P35" i="9"/>
  <c r="E39" i="9"/>
  <c r="F39" i="9"/>
  <c r="G39" i="9"/>
  <c r="H39" i="9"/>
  <c r="I39" i="9"/>
  <c r="J39" i="9"/>
  <c r="K39" i="9"/>
  <c r="L39" i="9"/>
  <c r="M39" i="9"/>
  <c r="N39" i="9"/>
  <c r="O39" i="9"/>
  <c r="P39" i="9"/>
  <c r="E29" i="9"/>
  <c r="F29" i="9"/>
  <c r="G29" i="9"/>
  <c r="H29" i="9"/>
  <c r="I29" i="9"/>
  <c r="J29" i="9"/>
  <c r="K29" i="9"/>
  <c r="L29" i="9"/>
  <c r="M29" i="9"/>
  <c r="N29" i="9"/>
  <c r="O29" i="9"/>
  <c r="P29" i="9"/>
  <c r="E30" i="9"/>
  <c r="F30" i="9"/>
  <c r="G30" i="9"/>
  <c r="H30" i="9"/>
  <c r="I30" i="9"/>
  <c r="J30" i="9"/>
  <c r="K30" i="9"/>
  <c r="L30" i="9"/>
  <c r="M30" i="9"/>
  <c r="N30" i="9"/>
  <c r="O30" i="9"/>
  <c r="P30" i="9"/>
  <c r="E40" i="9"/>
  <c r="F40" i="9"/>
  <c r="G40" i="9"/>
  <c r="H40" i="9"/>
  <c r="I40" i="9"/>
  <c r="J40" i="9"/>
  <c r="K40" i="9"/>
  <c r="L40" i="9"/>
  <c r="M40" i="9"/>
  <c r="N40" i="9"/>
  <c r="O40" i="9"/>
  <c r="P40" i="9"/>
  <c r="E27" i="9"/>
  <c r="F27" i="9"/>
  <c r="G27" i="9"/>
  <c r="H27" i="9"/>
  <c r="I27" i="9"/>
  <c r="J27" i="9"/>
  <c r="K27" i="9"/>
  <c r="L27" i="9"/>
  <c r="M27" i="9"/>
  <c r="N27" i="9"/>
  <c r="O27" i="9"/>
  <c r="P27" i="9"/>
  <c r="E52" i="9"/>
  <c r="F52" i="9"/>
  <c r="G52" i="9"/>
  <c r="H52" i="9"/>
  <c r="I52" i="9"/>
  <c r="J52" i="9"/>
  <c r="K52" i="9"/>
  <c r="L52" i="9"/>
  <c r="M52" i="9"/>
  <c r="N52" i="9"/>
  <c r="O52" i="9"/>
  <c r="P52" i="9"/>
  <c r="E43" i="9"/>
  <c r="F43" i="9"/>
  <c r="G43" i="9"/>
  <c r="H43" i="9"/>
  <c r="I43" i="9"/>
  <c r="J43" i="9"/>
  <c r="K43" i="9"/>
  <c r="L43" i="9"/>
  <c r="M43" i="9"/>
  <c r="N43" i="9"/>
  <c r="O43" i="9"/>
  <c r="P43" i="9"/>
  <c r="E36" i="9"/>
  <c r="F36" i="9"/>
  <c r="G36" i="9"/>
  <c r="H36" i="9"/>
  <c r="I36" i="9"/>
  <c r="J36" i="9"/>
  <c r="K36" i="9"/>
  <c r="L36" i="9"/>
  <c r="M36" i="9"/>
  <c r="N36" i="9"/>
  <c r="O36" i="9"/>
  <c r="P36" i="9"/>
  <c r="E37" i="9"/>
  <c r="F37" i="9"/>
  <c r="G37" i="9"/>
  <c r="H37" i="9"/>
  <c r="I37" i="9"/>
  <c r="J37" i="9"/>
  <c r="K37" i="9"/>
  <c r="L37" i="9"/>
  <c r="M37" i="9"/>
  <c r="N37" i="9"/>
  <c r="O37" i="9"/>
  <c r="P37" i="9"/>
  <c r="E44" i="9"/>
  <c r="F44" i="9"/>
  <c r="G44" i="9"/>
  <c r="H44" i="9"/>
  <c r="I44" i="9"/>
  <c r="J44" i="9"/>
  <c r="K44" i="9"/>
  <c r="L44" i="9"/>
  <c r="M44" i="9"/>
  <c r="N44" i="9"/>
  <c r="O44" i="9"/>
  <c r="P44" i="9"/>
  <c r="E51" i="9"/>
  <c r="F51" i="9"/>
  <c r="G51" i="9"/>
  <c r="H51" i="9"/>
  <c r="I51" i="9"/>
  <c r="J51" i="9"/>
  <c r="K51" i="9"/>
  <c r="L51" i="9"/>
  <c r="M51" i="9"/>
  <c r="N51" i="9"/>
  <c r="O51" i="9"/>
  <c r="P51" i="9"/>
  <c r="E53" i="9"/>
  <c r="F53" i="9"/>
  <c r="G53" i="9"/>
  <c r="H53" i="9"/>
  <c r="I53" i="9"/>
  <c r="J53" i="9"/>
  <c r="K53" i="9"/>
  <c r="L53" i="9"/>
  <c r="M53" i="9"/>
  <c r="N53" i="9"/>
  <c r="O53" i="9"/>
  <c r="P53" i="9"/>
  <c r="E31" i="9"/>
  <c r="F31" i="9"/>
  <c r="G31" i="9"/>
  <c r="H31" i="9"/>
  <c r="I31" i="9"/>
  <c r="J31" i="9"/>
  <c r="K31" i="9"/>
  <c r="L31" i="9"/>
  <c r="M31" i="9"/>
  <c r="N31" i="9"/>
  <c r="O31" i="9"/>
  <c r="P31" i="9"/>
  <c r="E32" i="9"/>
  <c r="F32" i="9"/>
  <c r="G32" i="9"/>
  <c r="H32" i="9"/>
  <c r="I32" i="9"/>
  <c r="J32" i="9"/>
  <c r="K32" i="9"/>
  <c r="L32" i="9"/>
  <c r="M32" i="9"/>
  <c r="N32" i="9"/>
  <c r="O32" i="9"/>
  <c r="P32" i="9"/>
  <c r="E34" i="9"/>
  <c r="F34" i="9"/>
  <c r="G34" i="9"/>
  <c r="H34" i="9"/>
  <c r="I34" i="9"/>
  <c r="J34" i="9"/>
  <c r="K34" i="9"/>
  <c r="L34" i="9"/>
  <c r="M34" i="9"/>
  <c r="N34" i="9"/>
  <c r="O34" i="9"/>
  <c r="P34" i="9"/>
  <c r="E19" i="9"/>
  <c r="F19" i="9"/>
  <c r="G19" i="9"/>
  <c r="H19" i="9"/>
  <c r="I19" i="9"/>
  <c r="J19" i="9"/>
  <c r="K19" i="9"/>
  <c r="L19" i="9"/>
  <c r="M19" i="9"/>
  <c r="N19" i="9"/>
  <c r="O19" i="9"/>
  <c r="P19" i="9"/>
  <c r="E38" i="9"/>
  <c r="F38" i="9"/>
  <c r="G38" i="9"/>
  <c r="H38" i="9"/>
  <c r="I38" i="9"/>
  <c r="J38" i="9"/>
  <c r="K38" i="9"/>
  <c r="L38" i="9"/>
  <c r="M38" i="9"/>
  <c r="N38" i="9"/>
  <c r="O38" i="9"/>
  <c r="P38" i="9"/>
  <c r="E41" i="9"/>
  <c r="F41" i="9"/>
  <c r="G41" i="9"/>
  <c r="H41" i="9"/>
  <c r="I41" i="9"/>
  <c r="J41" i="9"/>
  <c r="K41" i="9"/>
  <c r="L41" i="9"/>
  <c r="M41" i="9"/>
  <c r="N41" i="9"/>
  <c r="O41" i="9"/>
  <c r="P41" i="9"/>
  <c r="E8" i="9"/>
  <c r="F8" i="9"/>
  <c r="G8" i="9"/>
  <c r="H8" i="9"/>
  <c r="I8" i="9"/>
  <c r="J8" i="9"/>
  <c r="K8" i="9"/>
  <c r="L8" i="9"/>
  <c r="M8" i="9"/>
  <c r="N8" i="9"/>
  <c r="O8" i="9"/>
  <c r="P8" i="9"/>
  <c r="D3" i="8"/>
  <c r="E5" i="8"/>
  <c r="F5" i="8"/>
  <c r="G5" i="8"/>
  <c r="H5" i="8"/>
  <c r="I5" i="8"/>
  <c r="J5" i="8"/>
  <c r="K5" i="8"/>
  <c r="L5" i="8"/>
  <c r="M5" i="8"/>
  <c r="E72" i="8"/>
  <c r="F72" i="8"/>
  <c r="G72" i="8"/>
  <c r="H72" i="8"/>
  <c r="I72" i="8"/>
  <c r="J72" i="8"/>
  <c r="K72" i="8"/>
  <c r="L72" i="8"/>
  <c r="M72" i="8"/>
  <c r="N72" i="8"/>
  <c r="O72" i="8"/>
  <c r="P72" i="8"/>
  <c r="E42" i="8"/>
  <c r="F42" i="8"/>
  <c r="G42" i="8"/>
  <c r="H42" i="8"/>
  <c r="I42" i="8"/>
  <c r="J42" i="8"/>
  <c r="K42" i="8"/>
  <c r="L42" i="8"/>
  <c r="M42" i="8"/>
  <c r="N42" i="8"/>
  <c r="O42" i="8"/>
  <c r="P42" i="8"/>
  <c r="E70" i="8"/>
  <c r="F70" i="8"/>
  <c r="G70" i="8"/>
  <c r="H70" i="8"/>
  <c r="I70" i="8"/>
  <c r="J70" i="8"/>
  <c r="K70" i="8"/>
  <c r="L70" i="8"/>
  <c r="M70" i="8"/>
  <c r="N70" i="8"/>
  <c r="O70" i="8"/>
  <c r="P70" i="8"/>
  <c r="E20" i="8"/>
  <c r="F20" i="8"/>
  <c r="G20" i="8"/>
  <c r="H20" i="8"/>
  <c r="I20" i="8"/>
  <c r="J20" i="8"/>
  <c r="K20" i="8"/>
  <c r="L20" i="8"/>
  <c r="M20" i="8"/>
  <c r="N20" i="8"/>
  <c r="O20" i="8"/>
  <c r="P20" i="8"/>
  <c r="E68" i="8"/>
  <c r="F68" i="8"/>
  <c r="G68" i="8"/>
  <c r="H68" i="8"/>
  <c r="I68" i="8"/>
  <c r="J68" i="8"/>
  <c r="K68" i="8"/>
  <c r="L68" i="8"/>
  <c r="M68" i="8"/>
  <c r="N68" i="8"/>
  <c r="O68" i="8"/>
  <c r="P68" i="8"/>
  <c r="E11" i="8"/>
  <c r="F11" i="8"/>
  <c r="G11" i="8"/>
  <c r="H11" i="8"/>
  <c r="I11" i="8"/>
  <c r="J11" i="8"/>
  <c r="K11" i="8"/>
  <c r="L11" i="8"/>
  <c r="M11" i="8"/>
  <c r="N11" i="8"/>
  <c r="O11" i="8"/>
  <c r="P11" i="8"/>
  <c r="E80" i="8"/>
  <c r="F80" i="8"/>
  <c r="G80" i="8"/>
  <c r="H80" i="8"/>
  <c r="I80" i="8"/>
  <c r="J80" i="8"/>
  <c r="K80" i="8"/>
  <c r="L80" i="8"/>
  <c r="M80" i="8"/>
  <c r="N80" i="8"/>
  <c r="O80" i="8"/>
  <c r="P80" i="8"/>
  <c r="E73" i="8"/>
  <c r="F73" i="8"/>
  <c r="G73" i="8"/>
  <c r="H73" i="8"/>
  <c r="I73" i="8"/>
  <c r="J73" i="8"/>
  <c r="K73" i="8"/>
  <c r="L73" i="8"/>
  <c r="M73" i="8"/>
  <c r="N73" i="8"/>
  <c r="O73" i="8"/>
  <c r="P73" i="8"/>
  <c r="E66" i="8"/>
  <c r="F66" i="8"/>
  <c r="G66" i="8"/>
  <c r="H66" i="8"/>
  <c r="I66" i="8"/>
  <c r="J66" i="8"/>
  <c r="K66" i="8"/>
  <c r="L66" i="8"/>
  <c r="M66" i="8"/>
  <c r="N66" i="8"/>
  <c r="O66" i="8"/>
  <c r="P66" i="8"/>
  <c r="E21" i="8"/>
  <c r="F21" i="8"/>
  <c r="G21" i="8"/>
  <c r="H21" i="8"/>
  <c r="I21" i="8"/>
  <c r="J21" i="8"/>
  <c r="K21" i="8"/>
  <c r="L21" i="8"/>
  <c r="M21" i="8"/>
  <c r="N21" i="8"/>
  <c r="O21" i="8"/>
  <c r="P21" i="8"/>
  <c r="E39" i="8"/>
  <c r="F39" i="8"/>
  <c r="G39" i="8"/>
  <c r="H39" i="8"/>
  <c r="I39" i="8"/>
  <c r="J39" i="8"/>
  <c r="K39" i="8"/>
  <c r="L39" i="8"/>
  <c r="M39" i="8"/>
  <c r="N39" i="8"/>
  <c r="O39" i="8"/>
  <c r="P39" i="8"/>
  <c r="E47" i="8"/>
  <c r="F47" i="8"/>
  <c r="G47" i="8"/>
  <c r="H47" i="8"/>
  <c r="I47" i="8"/>
  <c r="J47" i="8"/>
  <c r="K47" i="8"/>
  <c r="L47" i="8"/>
  <c r="M47" i="8"/>
  <c r="N47" i="8"/>
  <c r="O47" i="8"/>
  <c r="P47" i="8"/>
  <c r="E86" i="8"/>
  <c r="F86" i="8"/>
  <c r="G86" i="8"/>
  <c r="H86" i="8"/>
  <c r="I86" i="8"/>
  <c r="J86" i="8"/>
  <c r="K86" i="8"/>
  <c r="L86" i="8"/>
  <c r="M86" i="8"/>
  <c r="N86" i="8"/>
  <c r="O86" i="8"/>
  <c r="P86" i="8"/>
  <c r="E13" i="8"/>
  <c r="F13" i="8"/>
  <c r="G13" i="8"/>
  <c r="H13" i="8"/>
  <c r="I13" i="8"/>
  <c r="J13" i="8"/>
  <c r="K13" i="8"/>
  <c r="L13" i="8"/>
  <c r="M13" i="8"/>
  <c r="N13" i="8"/>
  <c r="O13" i="8"/>
  <c r="P13" i="8"/>
  <c r="E84" i="8"/>
  <c r="F84" i="8"/>
  <c r="G84" i="8"/>
  <c r="H84" i="8"/>
  <c r="I84" i="8"/>
  <c r="J84" i="8"/>
  <c r="K84" i="8"/>
  <c r="L84" i="8"/>
  <c r="M84" i="8"/>
  <c r="N84" i="8"/>
  <c r="O84" i="8"/>
  <c r="P84" i="8"/>
  <c r="E69" i="8"/>
  <c r="F69" i="8"/>
  <c r="G69" i="8"/>
  <c r="H69" i="8"/>
  <c r="I69" i="8"/>
  <c r="J69" i="8"/>
  <c r="K69" i="8"/>
  <c r="L69" i="8"/>
  <c r="M69" i="8"/>
  <c r="N69" i="8"/>
  <c r="O69" i="8"/>
  <c r="P69" i="8"/>
  <c r="E78" i="8"/>
  <c r="F78" i="8"/>
  <c r="G78" i="8"/>
  <c r="H78" i="8"/>
  <c r="I78" i="8"/>
  <c r="J78" i="8"/>
  <c r="K78" i="8"/>
  <c r="L78" i="8"/>
  <c r="M78" i="8"/>
  <c r="N78" i="8"/>
  <c r="O78" i="8"/>
  <c r="P78" i="8"/>
  <c r="E40" i="8"/>
  <c r="F40" i="8"/>
  <c r="G40" i="8"/>
  <c r="H40" i="8"/>
  <c r="I40" i="8"/>
  <c r="J40" i="8"/>
  <c r="K40" i="8"/>
  <c r="L40" i="8"/>
  <c r="M40" i="8"/>
  <c r="N40" i="8"/>
  <c r="O40" i="8"/>
  <c r="P40" i="8"/>
  <c r="E79" i="8"/>
  <c r="F79" i="8"/>
  <c r="G79" i="8"/>
  <c r="H79" i="8"/>
  <c r="I79" i="8"/>
  <c r="J79" i="8"/>
  <c r="K79" i="8"/>
  <c r="L79" i="8"/>
  <c r="M79" i="8"/>
  <c r="N79" i="8"/>
  <c r="O79" i="8"/>
  <c r="P79" i="8"/>
  <c r="E49" i="8"/>
  <c r="F49" i="8"/>
  <c r="G49" i="8"/>
  <c r="H49" i="8"/>
  <c r="I49" i="8"/>
  <c r="J49" i="8"/>
  <c r="K49" i="8"/>
  <c r="L49" i="8"/>
  <c r="M49" i="8"/>
  <c r="N49" i="8"/>
  <c r="O49" i="8"/>
  <c r="P49" i="8"/>
  <c r="E34" i="8"/>
  <c r="F34" i="8"/>
  <c r="G34" i="8"/>
  <c r="H34" i="8"/>
  <c r="I34" i="8"/>
  <c r="J34" i="8"/>
  <c r="K34" i="8"/>
  <c r="L34" i="8"/>
  <c r="M34" i="8"/>
  <c r="N34" i="8"/>
  <c r="O34" i="8"/>
  <c r="P34" i="8"/>
  <c r="E33" i="8"/>
  <c r="F33" i="8"/>
  <c r="G33" i="8"/>
  <c r="H33" i="8"/>
  <c r="I33" i="8"/>
  <c r="J33" i="8"/>
  <c r="K33" i="8"/>
  <c r="L33" i="8"/>
  <c r="M33" i="8"/>
  <c r="N33" i="8"/>
  <c r="O33" i="8"/>
  <c r="P33" i="8"/>
  <c r="E25" i="8"/>
  <c r="F25" i="8"/>
  <c r="G25" i="8"/>
  <c r="H25" i="8"/>
  <c r="I25" i="8"/>
  <c r="J25" i="8"/>
  <c r="K25" i="8"/>
  <c r="L25" i="8"/>
  <c r="M25" i="8"/>
  <c r="N25" i="8"/>
  <c r="O25" i="8"/>
  <c r="P25" i="8"/>
  <c r="E16" i="8"/>
  <c r="F16" i="8"/>
  <c r="G16" i="8"/>
  <c r="H16" i="8"/>
  <c r="I16" i="8"/>
  <c r="J16" i="8"/>
  <c r="K16" i="8"/>
  <c r="L16" i="8"/>
  <c r="M16" i="8"/>
  <c r="N16" i="8"/>
  <c r="O16" i="8"/>
  <c r="P16" i="8"/>
  <c r="E60" i="8"/>
  <c r="F60" i="8"/>
  <c r="G60" i="8"/>
  <c r="H60" i="8"/>
  <c r="I60" i="8"/>
  <c r="J60" i="8"/>
  <c r="K60" i="8"/>
  <c r="L60" i="8"/>
  <c r="M60" i="8"/>
  <c r="N60" i="8"/>
  <c r="O60" i="8"/>
  <c r="P60" i="8"/>
  <c r="E46" i="8"/>
  <c r="F46" i="8"/>
  <c r="G46" i="8"/>
  <c r="H46" i="8"/>
  <c r="I46" i="8"/>
  <c r="J46" i="8"/>
  <c r="K46" i="8"/>
  <c r="L46" i="8"/>
  <c r="M46" i="8"/>
  <c r="N46" i="8"/>
  <c r="O46" i="8"/>
  <c r="P46" i="8"/>
  <c r="E85" i="8"/>
  <c r="F85" i="8"/>
  <c r="G85" i="8"/>
  <c r="H85" i="8"/>
  <c r="I85" i="8"/>
  <c r="J85" i="8"/>
  <c r="K85" i="8"/>
  <c r="L85" i="8"/>
  <c r="M85" i="8"/>
  <c r="N85" i="8"/>
  <c r="O85" i="8"/>
  <c r="P85" i="8"/>
  <c r="E45" i="8"/>
  <c r="F45" i="8"/>
  <c r="G45" i="8"/>
  <c r="H45" i="8"/>
  <c r="I45" i="8"/>
  <c r="J45" i="8"/>
  <c r="K45" i="8"/>
  <c r="L45" i="8"/>
  <c r="M45" i="8"/>
  <c r="N45" i="8"/>
  <c r="O45" i="8"/>
  <c r="P45" i="8"/>
  <c r="E26" i="8"/>
  <c r="F26" i="8"/>
  <c r="G26" i="8"/>
  <c r="H26" i="8"/>
  <c r="I26" i="8"/>
  <c r="J26" i="8"/>
  <c r="K26" i="8"/>
  <c r="L26" i="8"/>
  <c r="M26" i="8"/>
  <c r="N26" i="8"/>
  <c r="O26" i="8"/>
  <c r="P26" i="8"/>
  <c r="E41" i="8"/>
  <c r="F41" i="8"/>
  <c r="G41" i="8"/>
  <c r="H41" i="8"/>
  <c r="I41" i="8"/>
  <c r="J41" i="8"/>
  <c r="K41" i="8"/>
  <c r="L41" i="8"/>
  <c r="M41" i="8"/>
  <c r="N41" i="8"/>
  <c r="O41" i="8"/>
  <c r="P41" i="8"/>
  <c r="E23" i="8"/>
  <c r="F23" i="8"/>
  <c r="G23" i="8"/>
  <c r="H23" i="8"/>
  <c r="I23" i="8"/>
  <c r="J23" i="8"/>
  <c r="K23" i="8"/>
  <c r="L23" i="8"/>
  <c r="M23" i="8"/>
  <c r="N23" i="8"/>
  <c r="O23" i="8"/>
  <c r="P23" i="8"/>
  <c r="E61" i="8"/>
  <c r="F61" i="8"/>
  <c r="G61" i="8"/>
  <c r="H61" i="8"/>
  <c r="I61" i="8"/>
  <c r="J61" i="8"/>
  <c r="K61" i="8"/>
  <c r="L61" i="8"/>
  <c r="M61" i="8"/>
  <c r="N61" i="8"/>
  <c r="O61" i="8"/>
  <c r="P61" i="8"/>
  <c r="E57" i="8"/>
  <c r="F57" i="8"/>
  <c r="G57" i="8"/>
  <c r="H57" i="8"/>
  <c r="I57" i="8"/>
  <c r="J57" i="8"/>
  <c r="K57" i="8"/>
  <c r="L57" i="8"/>
  <c r="M57" i="8"/>
  <c r="N57" i="8"/>
  <c r="O57" i="8"/>
  <c r="P57" i="8"/>
  <c r="E31" i="8"/>
  <c r="F31" i="8"/>
  <c r="G31" i="8"/>
  <c r="H31" i="8"/>
  <c r="I31" i="8"/>
  <c r="J31" i="8"/>
  <c r="K31" i="8"/>
  <c r="L31" i="8"/>
  <c r="M31" i="8"/>
  <c r="N31" i="8"/>
  <c r="O31" i="8"/>
  <c r="P31" i="8"/>
  <c r="E76" i="8"/>
  <c r="F76" i="8"/>
  <c r="G76" i="8"/>
  <c r="H76" i="8"/>
  <c r="I76" i="8"/>
  <c r="J76" i="8"/>
  <c r="K76" i="8"/>
  <c r="L76" i="8"/>
  <c r="M76" i="8"/>
  <c r="N76" i="8"/>
  <c r="O76" i="8"/>
  <c r="P76" i="8"/>
  <c r="E37" i="8"/>
  <c r="F37" i="8"/>
  <c r="G37" i="8"/>
  <c r="H37" i="8"/>
  <c r="I37" i="8"/>
  <c r="J37" i="8"/>
  <c r="K37" i="8"/>
  <c r="L37" i="8"/>
  <c r="M37" i="8"/>
  <c r="N37" i="8"/>
  <c r="O37" i="8"/>
  <c r="P37" i="8"/>
  <c r="E48" i="8"/>
  <c r="F48" i="8"/>
  <c r="G48" i="8"/>
  <c r="H48" i="8"/>
  <c r="I48" i="8"/>
  <c r="J48" i="8"/>
  <c r="K48" i="8"/>
  <c r="L48" i="8"/>
  <c r="M48" i="8"/>
  <c r="N48" i="8"/>
  <c r="O48" i="8"/>
  <c r="P48" i="8"/>
  <c r="E29" i="8"/>
  <c r="F29" i="8"/>
  <c r="G29" i="8"/>
  <c r="H29" i="8"/>
  <c r="I29" i="8"/>
  <c r="J29" i="8"/>
  <c r="K29" i="8"/>
  <c r="L29" i="8"/>
  <c r="M29" i="8"/>
  <c r="N29" i="8"/>
  <c r="O29" i="8"/>
  <c r="P29" i="8"/>
  <c r="E9" i="8"/>
  <c r="F9" i="8"/>
  <c r="G9" i="8"/>
  <c r="H9" i="8"/>
  <c r="I9" i="8"/>
  <c r="J9" i="8"/>
  <c r="K9" i="8"/>
  <c r="L9" i="8"/>
  <c r="M9" i="8"/>
  <c r="N9" i="8"/>
  <c r="O9" i="8"/>
  <c r="P9" i="8"/>
  <c r="E75" i="8"/>
  <c r="F75" i="8"/>
  <c r="G75" i="8"/>
  <c r="H75" i="8"/>
  <c r="I75" i="8"/>
  <c r="J75" i="8"/>
  <c r="K75" i="8"/>
  <c r="L75" i="8"/>
  <c r="M75" i="8"/>
  <c r="N75" i="8"/>
  <c r="O75" i="8"/>
  <c r="P75" i="8"/>
  <c r="E15" i="8"/>
  <c r="F15" i="8"/>
  <c r="G15" i="8"/>
  <c r="H15" i="8"/>
  <c r="I15" i="8"/>
  <c r="J15" i="8"/>
  <c r="K15" i="8"/>
  <c r="L15" i="8"/>
  <c r="M15" i="8"/>
  <c r="N15" i="8"/>
  <c r="O15" i="8"/>
  <c r="P15" i="8"/>
  <c r="E82" i="8"/>
  <c r="F82" i="8"/>
  <c r="G82" i="8"/>
  <c r="H82" i="8"/>
  <c r="I82" i="8"/>
  <c r="J82" i="8"/>
  <c r="K82" i="8"/>
  <c r="L82" i="8"/>
  <c r="M82" i="8"/>
  <c r="N82" i="8"/>
  <c r="O82" i="8"/>
  <c r="P82" i="8"/>
  <c r="E62" i="8"/>
  <c r="F62" i="8"/>
  <c r="G62" i="8"/>
  <c r="H62" i="8"/>
  <c r="I62" i="8"/>
  <c r="J62" i="8"/>
  <c r="K62" i="8"/>
  <c r="L62" i="8"/>
  <c r="M62" i="8"/>
  <c r="N62" i="8"/>
  <c r="O62" i="8"/>
  <c r="P62" i="8"/>
  <c r="E56" i="8"/>
  <c r="F56" i="8"/>
  <c r="G56" i="8"/>
  <c r="H56" i="8"/>
  <c r="I56" i="8"/>
  <c r="J56" i="8"/>
  <c r="K56" i="8"/>
  <c r="L56" i="8"/>
  <c r="M56" i="8"/>
  <c r="N56" i="8"/>
  <c r="O56" i="8"/>
  <c r="P56" i="8"/>
  <c r="E38" i="8"/>
  <c r="F38" i="8"/>
  <c r="G38" i="8"/>
  <c r="H38" i="8"/>
  <c r="I38" i="8"/>
  <c r="J38" i="8"/>
  <c r="K38" i="8"/>
  <c r="L38" i="8"/>
  <c r="M38" i="8"/>
  <c r="N38" i="8"/>
  <c r="O38" i="8"/>
  <c r="P38" i="8"/>
  <c r="E74" i="8"/>
  <c r="F74" i="8"/>
  <c r="G74" i="8"/>
  <c r="H74" i="8"/>
  <c r="I74" i="8"/>
  <c r="J74" i="8"/>
  <c r="K74" i="8"/>
  <c r="L74" i="8"/>
  <c r="M74" i="8"/>
  <c r="N74" i="8"/>
  <c r="O74" i="8"/>
  <c r="P74" i="8"/>
  <c r="E6" i="8"/>
  <c r="F6" i="8"/>
  <c r="G6" i="8"/>
  <c r="H6" i="8"/>
  <c r="I6" i="8"/>
  <c r="J6" i="8"/>
  <c r="K6" i="8"/>
  <c r="L6" i="8"/>
  <c r="M6" i="8"/>
  <c r="N6" i="8"/>
  <c r="O6" i="8"/>
  <c r="P6" i="8"/>
  <c r="E27" i="8"/>
  <c r="F27" i="8"/>
  <c r="G27" i="8"/>
  <c r="H27" i="8"/>
  <c r="I27" i="8"/>
  <c r="J27" i="8"/>
  <c r="K27" i="8"/>
  <c r="L27" i="8"/>
  <c r="M27" i="8"/>
  <c r="N27" i="8"/>
  <c r="O27" i="8"/>
  <c r="P27" i="8"/>
  <c r="N5" i="8"/>
  <c r="O5" i="8"/>
  <c r="P5" i="8"/>
  <c r="E50" i="8"/>
  <c r="F50" i="8"/>
  <c r="G50" i="8"/>
  <c r="H50" i="8"/>
  <c r="I50" i="8"/>
  <c r="J50" i="8"/>
  <c r="K50" i="8"/>
  <c r="L50" i="8"/>
  <c r="M50" i="8"/>
  <c r="N50" i="8"/>
  <c r="O50" i="8"/>
  <c r="P50" i="8"/>
  <c r="E8" i="8"/>
  <c r="F8" i="8"/>
  <c r="G8" i="8"/>
  <c r="H8" i="8"/>
  <c r="I8" i="8"/>
  <c r="J8" i="8"/>
  <c r="K8" i="8"/>
  <c r="L8" i="8"/>
  <c r="M8" i="8"/>
  <c r="N8" i="8"/>
  <c r="O8" i="8"/>
  <c r="P8" i="8"/>
  <c r="E18" i="8"/>
  <c r="F18" i="8"/>
  <c r="G18" i="8"/>
  <c r="H18" i="8"/>
  <c r="I18" i="8"/>
  <c r="J18" i="8"/>
  <c r="K18" i="8"/>
  <c r="L18" i="8"/>
  <c r="M18" i="8"/>
  <c r="N18" i="8"/>
  <c r="O18" i="8"/>
  <c r="P18" i="8"/>
  <c r="E59" i="8"/>
  <c r="F59" i="8"/>
  <c r="G59" i="8"/>
  <c r="H59" i="8"/>
  <c r="I59" i="8"/>
  <c r="J59" i="8"/>
  <c r="K59" i="8"/>
  <c r="L59" i="8"/>
  <c r="M59" i="8"/>
  <c r="N59" i="8"/>
  <c r="O59" i="8"/>
  <c r="P59" i="8"/>
  <c r="E44" i="8"/>
  <c r="F44" i="8"/>
  <c r="G44" i="8"/>
  <c r="H44" i="8"/>
  <c r="I44" i="8"/>
  <c r="J44" i="8"/>
  <c r="K44" i="8"/>
  <c r="L44" i="8"/>
  <c r="M44" i="8"/>
  <c r="N44" i="8"/>
  <c r="O44" i="8"/>
  <c r="P44" i="8"/>
  <c r="E71" i="8"/>
  <c r="F71" i="8"/>
  <c r="G71" i="8"/>
  <c r="H71" i="8"/>
  <c r="I71" i="8"/>
  <c r="J71" i="8"/>
  <c r="K71" i="8"/>
  <c r="L71" i="8"/>
  <c r="M71" i="8"/>
  <c r="N71" i="8"/>
  <c r="O71" i="8"/>
  <c r="P71" i="8"/>
  <c r="E53" i="8"/>
  <c r="F53" i="8"/>
  <c r="G53" i="8"/>
  <c r="H53" i="8"/>
  <c r="I53" i="8"/>
  <c r="J53" i="8"/>
  <c r="K53" i="8"/>
  <c r="L53" i="8"/>
  <c r="M53" i="8"/>
  <c r="N53" i="8"/>
  <c r="O53" i="8"/>
  <c r="P53" i="8"/>
  <c r="E63" i="8"/>
  <c r="F63" i="8"/>
  <c r="G63" i="8"/>
  <c r="H63" i="8"/>
  <c r="I63" i="8"/>
  <c r="J63" i="8"/>
  <c r="K63" i="8"/>
  <c r="L63" i="8"/>
  <c r="M63" i="8"/>
  <c r="N63" i="8"/>
  <c r="O63" i="8"/>
  <c r="P63" i="8"/>
  <c r="E22" i="8"/>
  <c r="F22" i="8"/>
  <c r="G22" i="8"/>
  <c r="H22" i="8"/>
  <c r="I22" i="8"/>
  <c r="J22" i="8"/>
  <c r="K22" i="8"/>
  <c r="L22" i="8"/>
  <c r="M22" i="8"/>
  <c r="N22" i="8"/>
  <c r="O22" i="8"/>
  <c r="P22" i="8"/>
  <c r="E19" i="8"/>
  <c r="F19" i="8"/>
  <c r="G19" i="8"/>
  <c r="H19" i="8"/>
  <c r="I19" i="8"/>
  <c r="J19" i="8"/>
  <c r="K19" i="8"/>
  <c r="L19" i="8"/>
  <c r="M19" i="8"/>
  <c r="N19" i="8"/>
  <c r="O19" i="8"/>
  <c r="P19" i="8"/>
  <c r="E51" i="8"/>
  <c r="F51" i="8"/>
  <c r="G51" i="8"/>
  <c r="H51" i="8"/>
  <c r="I51" i="8"/>
  <c r="J51" i="8"/>
  <c r="K51" i="8"/>
  <c r="L51" i="8"/>
  <c r="M51" i="8"/>
  <c r="N51" i="8"/>
  <c r="O51" i="8"/>
  <c r="P51" i="8"/>
  <c r="E36" i="8"/>
  <c r="F36" i="8"/>
  <c r="G36" i="8"/>
  <c r="H36" i="8"/>
  <c r="I36" i="8"/>
  <c r="J36" i="8"/>
  <c r="K36" i="8"/>
  <c r="L36" i="8"/>
  <c r="M36" i="8"/>
  <c r="N36" i="8"/>
  <c r="O36" i="8"/>
  <c r="P36" i="8"/>
  <c r="E14" i="8"/>
  <c r="F14" i="8"/>
  <c r="G14" i="8"/>
  <c r="H14" i="8"/>
  <c r="I14" i="8"/>
  <c r="J14" i="8"/>
  <c r="K14" i="8"/>
  <c r="L14" i="8"/>
  <c r="M14" i="8"/>
  <c r="N14" i="8"/>
  <c r="O14" i="8"/>
  <c r="P14" i="8"/>
  <c r="E54" i="8"/>
  <c r="F54" i="8"/>
  <c r="G54" i="8"/>
  <c r="H54" i="8"/>
  <c r="I54" i="8"/>
  <c r="J54" i="8"/>
  <c r="K54" i="8"/>
  <c r="L54" i="8"/>
  <c r="M54" i="8"/>
  <c r="N54" i="8"/>
  <c r="O54" i="8"/>
  <c r="P54" i="8"/>
  <c r="E58" i="8"/>
  <c r="F58" i="8"/>
  <c r="G58" i="8"/>
  <c r="H58" i="8"/>
  <c r="I58" i="8"/>
  <c r="J58" i="8"/>
  <c r="K58" i="8"/>
  <c r="L58" i="8"/>
  <c r="M58" i="8"/>
  <c r="N58" i="8"/>
  <c r="O58" i="8"/>
  <c r="P58" i="8"/>
  <c r="E83" i="8"/>
  <c r="F83" i="8"/>
  <c r="G83" i="8"/>
  <c r="H83" i="8"/>
  <c r="I83" i="8"/>
  <c r="J83" i="8"/>
  <c r="K83" i="8"/>
  <c r="L83" i="8"/>
  <c r="M83" i="8"/>
  <c r="N83" i="8"/>
  <c r="O83" i="8"/>
  <c r="P83" i="8"/>
  <c r="E28" i="8"/>
  <c r="F28" i="8"/>
  <c r="G28" i="8"/>
  <c r="H28" i="8"/>
  <c r="I28" i="8"/>
  <c r="J28" i="8"/>
  <c r="K28" i="8"/>
  <c r="L28" i="8"/>
  <c r="M28" i="8"/>
  <c r="N28" i="8"/>
  <c r="O28" i="8"/>
  <c r="P28" i="8"/>
  <c r="E67" i="8"/>
  <c r="F67" i="8"/>
  <c r="G67" i="8"/>
  <c r="H67" i="8"/>
  <c r="I67" i="8"/>
  <c r="J67" i="8"/>
  <c r="K67" i="8"/>
  <c r="L67" i="8"/>
  <c r="M67" i="8"/>
  <c r="N67" i="8"/>
  <c r="O67" i="8"/>
  <c r="P67" i="8"/>
  <c r="E52" i="8"/>
  <c r="F52" i="8"/>
  <c r="G52" i="8"/>
  <c r="H52" i="8"/>
  <c r="I52" i="8"/>
  <c r="J52" i="8"/>
  <c r="K52" i="8"/>
  <c r="L52" i="8"/>
  <c r="M52" i="8"/>
  <c r="N52" i="8"/>
  <c r="O52" i="8"/>
  <c r="P52" i="8"/>
  <c r="E43" i="8"/>
  <c r="F43" i="8"/>
  <c r="G43" i="8"/>
  <c r="H43" i="8"/>
  <c r="I43" i="8"/>
  <c r="J43" i="8"/>
  <c r="K43" i="8"/>
  <c r="L43" i="8"/>
  <c r="M43" i="8"/>
  <c r="N43" i="8"/>
  <c r="O43" i="8"/>
  <c r="P43" i="8"/>
  <c r="E81" i="8"/>
  <c r="F81" i="8"/>
  <c r="G81" i="8"/>
  <c r="H81" i="8"/>
  <c r="I81" i="8"/>
  <c r="J81" i="8"/>
  <c r="K81" i="8"/>
  <c r="L81" i="8"/>
  <c r="M81" i="8"/>
  <c r="N81" i="8"/>
  <c r="O81" i="8"/>
  <c r="P81" i="8"/>
  <c r="E55" i="8"/>
  <c r="F55" i="8"/>
  <c r="G55" i="8"/>
  <c r="H55" i="8"/>
  <c r="I55" i="8"/>
  <c r="J55" i="8"/>
  <c r="K55" i="8"/>
  <c r="L55" i="8"/>
  <c r="M55" i="8"/>
  <c r="N55" i="8"/>
  <c r="O55" i="8"/>
  <c r="P55" i="8"/>
  <c r="E32" i="8"/>
  <c r="F32" i="8"/>
  <c r="G32" i="8"/>
  <c r="H32" i="8"/>
  <c r="I32" i="8"/>
  <c r="J32" i="8"/>
  <c r="K32" i="8"/>
  <c r="L32" i="8"/>
  <c r="M32" i="8"/>
  <c r="N32" i="8"/>
  <c r="O32" i="8"/>
  <c r="P32" i="8"/>
  <c r="E24" i="8"/>
  <c r="F24" i="8"/>
  <c r="G24" i="8"/>
  <c r="H24" i="8"/>
  <c r="I24" i="8"/>
  <c r="J24" i="8"/>
  <c r="K24" i="8"/>
  <c r="L24" i="8"/>
  <c r="M24" i="8"/>
  <c r="N24" i="8"/>
  <c r="O24" i="8"/>
  <c r="P24" i="8"/>
  <c r="E7" i="8"/>
  <c r="F7" i="8"/>
  <c r="G7" i="8"/>
  <c r="H7" i="8"/>
  <c r="I7" i="8"/>
  <c r="J7" i="8"/>
  <c r="K7" i="8"/>
  <c r="L7" i="8"/>
  <c r="M7" i="8"/>
  <c r="N7" i="8"/>
  <c r="O7" i="8"/>
  <c r="P7" i="8"/>
  <c r="E64" i="8"/>
  <c r="F64" i="8"/>
  <c r="G64" i="8"/>
  <c r="H64" i="8"/>
  <c r="I64" i="8"/>
  <c r="J64" i="8"/>
  <c r="K64" i="8"/>
  <c r="L64" i="8"/>
  <c r="M64" i="8"/>
  <c r="N64" i="8"/>
  <c r="O64" i="8"/>
  <c r="P64" i="8"/>
  <c r="E35" i="8"/>
  <c r="F35" i="8"/>
  <c r="G35" i="8"/>
  <c r="H35" i="8"/>
  <c r="I35" i="8"/>
  <c r="J35" i="8"/>
  <c r="K35" i="8"/>
  <c r="L35" i="8"/>
  <c r="M35" i="8"/>
  <c r="N35" i="8"/>
  <c r="O35" i="8"/>
  <c r="P35" i="8"/>
  <c r="E30" i="8"/>
  <c r="F30" i="8"/>
  <c r="G30" i="8"/>
  <c r="H30" i="8"/>
  <c r="I30" i="8"/>
  <c r="J30" i="8"/>
  <c r="K30" i="8"/>
  <c r="L30" i="8"/>
  <c r="M30" i="8"/>
  <c r="N30" i="8"/>
  <c r="O30" i="8"/>
  <c r="P30" i="8"/>
  <c r="E10" i="8"/>
  <c r="F10" i="8"/>
  <c r="G10" i="8"/>
  <c r="H10" i="8"/>
  <c r="I10" i="8"/>
  <c r="J10" i="8"/>
  <c r="K10" i="8"/>
  <c r="L10" i="8"/>
  <c r="M10" i="8"/>
  <c r="N10" i="8"/>
  <c r="O10" i="8"/>
  <c r="P10" i="8"/>
  <c r="E17" i="8"/>
  <c r="F17" i="8"/>
  <c r="G17" i="8"/>
  <c r="H17" i="8"/>
  <c r="I17" i="8"/>
  <c r="J17" i="8"/>
  <c r="K17" i="8"/>
  <c r="L17" i="8"/>
  <c r="M17" i="8"/>
  <c r="N17" i="8"/>
  <c r="O17" i="8"/>
  <c r="P17" i="8"/>
  <c r="E65" i="8"/>
  <c r="F65" i="8"/>
  <c r="G65" i="8"/>
  <c r="H65" i="8"/>
  <c r="I65" i="8"/>
  <c r="J65" i="8"/>
  <c r="K65" i="8"/>
  <c r="L65" i="8"/>
  <c r="M65" i="8"/>
  <c r="N65" i="8"/>
  <c r="O65" i="8"/>
  <c r="P65" i="8"/>
  <c r="E12" i="8"/>
  <c r="F12" i="8"/>
  <c r="G12" i="8"/>
  <c r="H12" i="8"/>
  <c r="I12" i="8"/>
  <c r="J12" i="8"/>
  <c r="K12" i="8"/>
  <c r="L12" i="8"/>
  <c r="M12" i="8"/>
  <c r="N12" i="8"/>
  <c r="O12" i="8"/>
  <c r="P12" i="8"/>
  <c r="E77" i="8"/>
  <c r="F77" i="8"/>
  <c r="G77" i="8"/>
  <c r="H77" i="8"/>
  <c r="I77" i="8"/>
  <c r="J77" i="8"/>
  <c r="K77" i="8"/>
  <c r="L77" i="8"/>
  <c r="M77" i="8"/>
  <c r="N77" i="8"/>
  <c r="O77" i="8"/>
  <c r="P77" i="8"/>
  <c r="D3" i="1"/>
  <c r="E9" i="1"/>
  <c r="F9" i="1"/>
  <c r="G9" i="1"/>
  <c r="H9" i="1"/>
  <c r="I9" i="1"/>
  <c r="J9" i="1"/>
  <c r="K9" i="1"/>
  <c r="L9" i="1"/>
  <c r="M9" i="1"/>
  <c r="N9" i="1"/>
  <c r="O9" i="1"/>
  <c r="P9" i="1"/>
  <c r="E5" i="1"/>
  <c r="F5" i="1"/>
  <c r="G5" i="1"/>
  <c r="H5" i="1"/>
  <c r="I5" i="1"/>
  <c r="J5" i="1"/>
  <c r="K5" i="1"/>
  <c r="L5" i="1"/>
  <c r="M5" i="1"/>
  <c r="N5" i="1"/>
  <c r="O5" i="1"/>
  <c r="P5" i="1"/>
  <c r="E6" i="1"/>
  <c r="F6" i="1"/>
  <c r="G6" i="1"/>
  <c r="H6" i="1"/>
  <c r="I6" i="1"/>
  <c r="J6" i="1"/>
  <c r="K6" i="1"/>
  <c r="L6" i="1"/>
  <c r="M6" i="1"/>
  <c r="N6" i="1"/>
  <c r="O6" i="1"/>
  <c r="P6" i="1"/>
  <c r="E7" i="1"/>
  <c r="F7" i="1"/>
  <c r="G7" i="1"/>
  <c r="H7" i="1"/>
  <c r="I7" i="1"/>
  <c r="J7" i="1"/>
  <c r="K7" i="1"/>
  <c r="L7" i="1"/>
  <c r="M7" i="1"/>
  <c r="N7" i="1"/>
  <c r="O7" i="1"/>
  <c r="P7" i="1"/>
  <c r="E11" i="1"/>
  <c r="F11" i="1"/>
  <c r="G11" i="1"/>
  <c r="H11" i="1"/>
  <c r="I11" i="1"/>
  <c r="J11" i="1"/>
  <c r="K11" i="1"/>
  <c r="L11" i="1"/>
  <c r="M11" i="1"/>
  <c r="N11" i="1"/>
  <c r="O11" i="1"/>
  <c r="P11" i="1"/>
  <c r="E12" i="1"/>
  <c r="F12" i="1"/>
  <c r="G12" i="1"/>
  <c r="H12" i="1"/>
  <c r="I12" i="1"/>
  <c r="J12" i="1"/>
  <c r="K12" i="1"/>
  <c r="L12" i="1"/>
  <c r="M12" i="1"/>
  <c r="N12" i="1"/>
  <c r="O12" i="1"/>
  <c r="P12" i="1"/>
  <c r="E13" i="1"/>
  <c r="F13" i="1"/>
  <c r="G13" i="1"/>
  <c r="H13" i="1"/>
  <c r="I13" i="1"/>
  <c r="J13" i="1"/>
  <c r="K13" i="1"/>
  <c r="L13" i="1"/>
  <c r="M13" i="1"/>
  <c r="N13" i="1"/>
  <c r="O13" i="1"/>
  <c r="P13" i="1"/>
  <c r="E14" i="1"/>
  <c r="F14" i="1"/>
  <c r="G14" i="1"/>
  <c r="H14" i="1"/>
  <c r="I14" i="1"/>
  <c r="J14" i="1"/>
  <c r="K14" i="1"/>
  <c r="L14" i="1"/>
  <c r="M14" i="1"/>
  <c r="N14" i="1"/>
  <c r="O14" i="1"/>
  <c r="P14" i="1"/>
  <c r="E10" i="1"/>
  <c r="F10" i="1"/>
  <c r="G10" i="1"/>
  <c r="H10" i="1"/>
  <c r="I10" i="1"/>
  <c r="J10" i="1"/>
  <c r="K10" i="1"/>
  <c r="L10" i="1"/>
  <c r="M10" i="1"/>
  <c r="N10" i="1"/>
  <c r="O10" i="1"/>
  <c r="P10" i="1"/>
  <c r="E15" i="1"/>
  <c r="F15" i="1"/>
  <c r="G15" i="1"/>
  <c r="H15" i="1"/>
  <c r="I15" i="1"/>
  <c r="J15" i="1"/>
  <c r="K15" i="1"/>
  <c r="L15" i="1"/>
  <c r="M15" i="1"/>
  <c r="N15" i="1"/>
  <c r="O15" i="1"/>
  <c r="P15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9" i="1"/>
  <c r="F19" i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8" i="1"/>
  <c r="F18" i="1"/>
  <c r="G18" i="1"/>
  <c r="H18" i="1"/>
  <c r="I18" i="1"/>
  <c r="J18" i="1"/>
  <c r="K18" i="1"/>
  <c r="L18" i="1"/>
  <c r="M18" i="1"/>
  <c r="N18" i="1"/>
  <c r="O18" i="1"/>
  <c r="P18" i="1"/>
  <c r="E26" i="1"/>
  <c r="F26" i="1"/>
  <c r="G26" i="1"/>
  <c r="H26" i="1"/>
  <c r="I26" i="1"/>
  <c r="J26" i="1"/>
  <c r="K26" i="1"/>
  <c r="L26" i="1"/>
  <c r="M26" i="1"/>
  <c r="N26" i="1"/>
  <c r="O26" i="1"/>
  <c r="P26" i="1"/>
  <c r="E27" i="1"/>
  <c r="F27" i="1"/>
  <c r="G27" i="1"/>
  <c r="H27" i="1"/>
  <c r="I27" i="1"/>
  <c r="J27" i="1"/>
  <c r="K27" i="1"/>
  <c r="L27" i="1"/>
  <c r="M27" i="1"/>
  <c r="N27" i="1"/>
  <c r="O27" i="1"/>
  <c r="P27" i="1"/>
  <c r="E28" i="1"/>
  <c r="F28" i="1"/>
  <c r="G28" i="1"/>
  <c r="H28" i="1"/>
  <c r="I28" i="1"/>
  <c r="J28" i="1"/>
  <c r="K28" i="1"/>
  <c r="L28" i="1"/>
  <c r="M28" i="1"/>
  <c r="N28" i="1"/>
  <c r="O28" i="1"/>
  <c r="P28" i="1"/>
  <c r="E30" i="1"/>
  <c r="F30" i="1"/>
  <c r="G30" i="1"/>
  <c r="H30" i="1"/>
  <c r="I30" i="1"/>
  <c r="J30" i="1"/>
  <c r="K30" i="1"/>
  <c r="L30" i="1"/>
  <c r="M30" i="1"/>
  <c r="N30" i="1"/>
  <c r="O30" i="1"/>
  <c r="P30" i="1"/>
  <c r="E33" i="1"/>
  <c r="F33" i="1"/>
  <c r="G33" i="1"/>
  <c r="H33" i="1"/>
  <c r="I33" i="1"/>
  <c r="J33" i="1"/>
  <c r="K33" i="1"/>
  <c r="L33" i="1"/>
  <c r="M33" i="1"/>
  <c r="N33" i="1"/>
  <c r="O33" i="1"/>
  <c r="P33" i="1"/>
  <c r="E34" i="1"/>
  <c r="F34" i="1"/>
  <c r="G34" i="1"/>
  <c r="H34" i="1"/>
  <c r="I34" i="1"/>
  <c r="J34" i="1"/>
  <c r="K34" i="1"/>
  <c r="L34" i="1"/>
  <c r="M34" i="1"/>
  <c r="N34" i="1"/>
  <c r="O34" i="1"/>
  <c r="P34" i="1"/>
  <c r="E36" i="1"/>
  <c r="F36" i="1"/>
  <c r="G36" i="1"/>
  <c r="H36" i="1"/>
  <c r="I36" i="1"/>
  <c r="J36" i="1"/>
  <c r="K36" i="1"/>
  <c r="L36" i="1"/>
  <c r="M36" i="1"/>
  <c r="N36" i="1"/>
  <c r="O36" i="1"/>
  <c r="P36" i="1"/>
  <c r="E37" i="1"/>
  <c r="F37" i="1"/>
  <c r="G37" i="1"/>
  <c r="H37" i="1"/>
  <c r="I37" i="1"/>
  <c r="J37" i="1"/>
  <c r="K37" i="1"/>
  <c r="L37" i="1"/>
  <c r="M37" i="1"/>
  <c r="N37" i="1"/>
  <c r="O37" i="1"/>
  <c r="P37" i="1"/>
  <c r="E38" i="1"/>
  <c r="F38" i="1"/>
  <c r="G38" i="1"/>
  <c r="H38" i="1"/>
  <c r="I38" i="1"/>
  <c r="J38" i="1"/>
  <c r="K38" i="1"/>
  <c r="L38" i="1"/>
  <c r="M38" i="1"/>
  <c r="N38" i="1"/>
  <c r="O38" i="1"/>
  <c r="P38" i="1"/>
  <c r="E39" i="1"/>
  <c r="F39" i="1"/>
  <c r="G39" i="1"/>
  <c r="H39" i="1"/>
  <c r="I39" i="1"/>
  <c r="J39" i="1"/>
  <c r="K39" i="1"/>
  <c r="L39" i="1"/>
  <c r="M39" i="1"/>
  <c r="N39" i="1"/>
  <c r="O39" i="1"/>
  <c r="P39" i="1"/>
  <c r="E40" i="1"/>
  <c r="F40" i="1"/>
  <c r="G40" i="1"/>
  <c r="H40" i="1"/>
  <c r="I40" i="1"/>
  <c r="J40" i="1"/>
  <c r="K40" i="1"/>
  <c r="L40" i="1"/>
  <c r="M40" i="1"/>
  <c r="N40" i="1"/>
  <c r="O40" i="1"/>
  <c r="P40" i="1"/>
  <c r="E25" i="1"/>
  <c r="F25" i="1"/>
  <c r="G25" i="1"/>
  <c r="H25" i="1"/>
  <c r="I25" i="1"/>
  <c r="J25" i="1"/>
  <c r="K25" i="1"/>
  <c r="L25" i="1"/>
  <c r="M25" i="1"/>
  <c r="N25" i="1"/>
  <c r="O25" i="1"/>
  <c r="P25" i="1"/>
  <c r="E41" i="1"/>
  <c r="F41" i="1"/>
  <c r="G41" i="1"/>
  <c r="H41" i="1"/>
  <c r="I41" i="1"/>
  <c r="J41" i="1"/>
  <c r="K41" i="1"/>
  <c r="L41" i="1"/>
  <c r="M41" i="1"/>
  <c r="N41" i="1"/>
  <c r="O41" i="1"/>
  <c r="P41" i="1"/>
  <c r="E35" i="1"/>
  <c r="F35" i="1"/>
  <c r="G35" i="1"/>
  <c r="H35" i="1"/>
  <c r="I35" i="1"/>
  <c r="J35" i="1"/>
  <c r="K35" i="1"/>
  <c r="L35" i="1"/>
  <c r="M35" i="1"/>
  <c r="N35" i="1"/>
  <c r="O35" i="1"/>
  <c r="P35" i="1"/>
  <c r="E42" i="1"/>
  <c r="F42" i="1"/>
  <c r="G42" i="1"/>
  <c r="H42" i="1"/>
  <c r="I42" i="1"/>
  <c r="J42" i="1"/>
  <c r="K42" i="1"/>
  <c r="L42" i="1"/>
  <c r="M42" i="1"/>
  <c r="N42" i="1"/>
  <c r="O42" i="1"/>
  <c r="P42" i="1"/>
  <c r="E44" i="1"/>
  <c r="F44" i="1"/>
  <c r="G44" i="1"/>
  <c r="H44" i="1"/>
  <c r="I44" i="1"/>
  <c r="J44" i="1"/>
  <c r="K44" i="1"/>
  <c r="L44" i="1"/>
  <c r="M44" i="1"/>
  <c r="N44" i="1"/>
  <c r="O44" i="1"/>
  <c r="P44" i="1"/>
  <c r="E45" i="1"/>
  <c r="F45" i="1"/>
  <c r="G45" i="1"/>
  <c r="H45" i="1"/>
  <c r="I45" i="1"/>
  <c r="J45" i="1"/>
  <c r="K45" i="1"/>
  <c r="L45" i="1"/>
  <c r="M45" i="1"/>
  <c r="N45" i="1"/>
  <c r="O45" i="1"/>
  <c r="P45" i="1"/>
  <c r="E46" i="1"/>
  <c r="F46" i="1"/>
  <c r="G46" i="1"/>
  <c r="H46" i="1"/>
  <c r="I46" i="1"/>
  <c r="J46" i="1"/>
  <c r="K46" i="1"/>
  <c r="L46" i="1"/>
  <c r="M46" i="1"/>
  <c r="N46" i="1"/>
  <c r="O46" i="1"/>
  <c r="P46" i="1"/>
  <c r="E31" i="1"/>
  <c r="F31" i="1"/>
  <c r="G31" i="1"/>
  <c r="H31" i="1"/>
  <c r="I31" i="1"/>
  <c r="J31" i="1"/>
  <c r="K31" i="1"/>
  <c r="L31" i="1"/>
  <c r="M31" i="1"/>
  <c r="N31" i="1"/>
  <c r="O31" i="1"/>
  <c r="P31" i="1"/>
  <c r="E48" i="1"/>
  <c r="F48" i="1"/>
  <c r="G48" i="1"/>
  <c r="H48" i="1"/>
  <c r="I48" i="1"/>
  <c r="J48" i="1"/>
  <c r="K48" i="1"/>
  <c r="L48" i="1"/>
  <c r="M48" i="1"/>
  <c r="N48" i="1"/>
  <c r="O48" i="1"/>
  <c r="P48" i="1"/>
  <c r="E49" i="1"/>
  <c r="F49" i="1"/>
  <c r="G49" i="1"/>
  <c r="H49" i="1"/>
  <c r="I49" i="1"/>
  <c r="J49" i="1"/>
  <c r="K49" i="1"/>
  <c r="L49" i="1"/>
  <c r="M49" i="1"/>
  <c r="N49" i="1"/>
  <c r="O49" i="1"/>
  <c r="P49" i="1"/>
  <c r="E29" i="1"/>
  <c r="F29" i="1"/>
  <c r="G29" i="1"/>
  <c r="H29" i="1"/>
  <c r="I29" i="1"/>
  <c r="J29" i="1"/>
  <c r="K29" i="1"/>
  <c r="L29" i="1"/>
  <c r="M29" i="1"/>
  <c r="N29" i="1"/>
  <c r="O29" i="1"/>
  <c r="P29" i="1"/>
  <c r="E51" i="1"/>
  <c r="F51" i="1"/>
  <c r="G51" i="1"/>
  <c r="H51" i="1"/>
  <c r="I51" i="1"/>
  <c r="J51" i="1"/>
  <c r="K51" i="1"/>
  <c r="L51" i="1"/>
  <c r="M51" i="1"/>
  <c r="N51" i="1"/>
  <c r="O51" i="1"/>
  <c r="P51" i="1"/>
  <c r="E52" i="1"/>
  <c r="F52" i="1"/>
  <c r="G52" i="1"/>
  <c r="H52" i="1"/>
  <c r="I52" i="1"/>
  <c r="J52" i="1"/>
  <c r="K52" i="1"/>
  <c r="L52" i="1"/>
  <c r="M52" i="1"/>
  <c r="N52" i="1"/>
  <c r="O52" i="1"/>
  <c r="P52" i="1"/>
  <c r="E53" i="1"/>
  <c r="F53" i="1"/>
  <c r="G53" i="1"/>
  <c r="H53" i="1"/>
  <c r="I53" i="1"/>
  <c r="J53" i="1"/>
  <c r="K53" i="1"/>
  <c r="L53" i="1"/>
  <c r="M53" i="1"/>
  <c r="N53" i="1"/>
  <c r="O53" i="1"/>
  <c r="P53" i="1"/>
  <c r="E54" i="1"/>
  <c r="F54" i="1"/>
  <c r="G54" i="1"/>
  <c r="H54" i="1"/>
  <c r="I54" i="1"/>
  <c r="J54" i="1"/>
  <c r="K54" i="1"/>
  <c r="L54" i="1"/>
  <c r="M54" i="1"/>
  <c r="N54" i="1"/>
  <c r="O54" i="1"/>
  <c r="P54" i="1"/>
  <c r="E56" i="1"/>
  <c r="F56" i="1"/>
  <c r="G56" i="1"/>
  <c r="H56" i="1"/>
  <c r="I56" i="1"/>
  <c r="J56" i="1"/>
  <c r="K56" i="1"/>
  <c r="L56" i="1"/>
  <c r="M56" i="1"/>
  <c r="N56" i="1"/>
  <c r="O56" i="1"/>
  <c r="P56" i="1"/>
  <c r="E57" i="1"/>
  <c r="F57" i="1"/>
  <c r="G57" i="1"/>
  <c r="H57" i="1"/>
  <c r="I57" i="1"/>
  <c r="J57" i="1"/>
  <c r="K57" i="1"/>
  <c r="L57" i="1"/>
  <c r="M57" i="1"/>
  <c r="N57" i="1"/>
  <c r="O57" i="1"/>
  <c r="P57" i="1"/>
  <c r="E59" i="1"/>
  <c r="F59" i="1"/>
  <c r="G59" i="1"/>
  <c r="H59" i="1"/>
  <c r="I59" i="1"/>
  <c r="J59" i="1"/>
  <c r="K59" i="1"/>
  <c r="L59" i="1"/>
  <c r="M59" i="1"/>
  <c r="N59" i="1"/>
  <c r="O59" i="1"/>
  <c r="P59" i="1"/>
  <c r="E32" i="1"/>
  <c r="F32" i="1"/>
  <c r="G32" i="1"/>
  <c r="H32" i="1"/>
  <c r="I32" i="1"/>
  <c r="J32" i="1"/>
  <c r="K32" i="1"/>
  <c r="L32" i="1"/>
  <c r="M32" i="1"/>
  <c r="N32" i="1"/>
  <c r="O32" i="1"/>
  <c r="P32" i="1"/>
  <c r="E24" i="1"/>
  <c r="F24" i="1"/>
  <c r="G24" i="1"/>
  <c r="H24" i="1"/>
  <c r="I24" i="1"/>
  <c r="J24" i="1"/>
  <c r="K24" i="1"/>
  <c r="L24" i="1"/>
  <c r="M24" i="1"/>
  <c r="N24" i="1"/>
  <c r="O24" i="1"/>
  <c r="P24" i="1"/>
  <c r="E61" i="1"/>
  <c r="F61" i="1"/>
  <c r="G61" i="1"/>
  <c r="H61" i="1"/>
  <c r="I61" i="1"/>
  <c r="J61" i="1"/>
  <c r="K61" i="1"/>
  <c r="L61" i="1"/>
  <c r="M61" i="1"/>
  <c r="N61" i="1"/>
  <c r="O61" i="1"/>
  <c r="P61" i="1"/>
  <c r="E63" i="1"/>
  <c r="F63" i="1"/>
  <c r="G63" i="1"/>
  <c r="H63" i="1"/>
  <c r="I63" i="1"/>
  <c r="J63" i="1"/>
  <c r="K63" i="1"/>
  <c r="L63" i="1"/>
  <c r="M63" i="1"/>
  <c r="N63" i="1"/>
  <c r="O63" i="1"/>
  <c r="P63" i="1"/>
  <c r="E64" i="1"/>
  <c r="F64" i="1"/>
  <c r="G64" i="1"/>
  <c r="H64" i="1"/>
  <c r="I64" i="1"/>
  <c r="J64" i="1"/>
  <c r="K64" i="1"/>
  <c r="L64" i="1"/>
  <c r="M64" i="1"/>
  <c r="N64" i="1"/>
  <c r="O64" i="1"/>
  <c r="P64" i="1"/>
  <c r="E66" i="1"/>
  <c r="F66" i="1"/>
  <c r="G66" i="1"/>
  <c r="H66" i="1"/>
  <c r="I66" i="1"/>
  <c r="J66" i="1"/>
  <c r="K66" i="1"/>
  <c r="L66" i="1"/>
  <c r="M66" i="1"/>
  <c r="N66" i="1"/>
  <c r="O66" i="1"/>
  <c r="P66" i="1"/>
  <c r="E67" i="1"/>
  <c r="F67" i="1"/>
  <c r="G67" i="1"/>
  <c r="H67" i="1"/>
  <c r="I67" i="1"/>
  <c r="J67" i="1"/>
  <c r="K67" i="1"/>
  <c r="L67" i="1"/>
  <c r="M67" i="1"/>
  <c r="N67" i="1"/>
  <c r="O67" i="1"/>
  <c r="P67" i="1"/>
  <c r="E68" i="1"/>
  <c r="F68" i="1"/>
  <c r="G68" i="1"/>
  <c r="H68" i="1"/>
  <c r="I68" i="1"/>
  <c r="J68" i="1"/>
  <c r="K68" i="1"/>
  <c r="L68" i="1"/>
  <c r="M68" i="1"/>
  <c r="N68" i="1"/>
  <c r="O68" i="1"/>
  <c r="P68" i="1"/>
  <c r="E70" i="1"/>
  <c r="F70" i="1"/>
  <c r="G70" i="1"/>
  <c r="H70" i="1"/>
  <c r="I70" i="1"/>
  <c r="J70" i="1"/>
  <c r="K70" i="1"/>
  <c r="L70" i="1"/>
  <c r="M70" i="1"/>
  <c r="N70" i="1"/>
  <c r="O70" i="1"/>
  <c r="P70" i="1"/>
  <c r="E71" i="1"/>
  <c r="F71" i="1"/>
  <c r="G71" i="1"/>
  <c r="H71" i="1"/>
  <c r="I71" i="1"/>
  <c r="J71" i="1"/>
  <c r="K71" i="1"/>
  <c r="L71" i="1"/>
  <c r="M71" i="1"/>
  <c r="N71" i="1"/>
  <c r="O71" i="1"/>
  <c r="P71" i="1"/>
  <c r="E72" i="1"/>
  <c r="F72" i="1"/>
  <c r="G72" i="1"/>
  <c r="H72" i="1"/>
  <c r="I72" i="1"/>
  <c r="J72" i="1"/>
  <c r="K72" i="1"/>
  <c r="L72" i="1"/>
  <c r="M72" i="1"/>
  <c r="N72" i="1"/>
  <c r="O72" i="1"/>
  <c r="P72" i="1"/>
  <c r="E73" i="1"/>
  <c r="F73" i="1"/>
  <c r="G73" i="1"/>
  <c r="H73" i="1"/>
  <c r="I73" i="1"/>
  <c r="J73" i="1"/>
  <c r="K73" i="1"/>
  <c r="L73" i="1"/>
  <c r="M73" i="1"/>
  <c r="N73" i="1"/>
  <c r="O73" i="1"/>
  <c r="P73" i="1"/>
  <c r="E75" i="1"/>
  <c r="F75" i="1"/>
  <c r="G75" i="1"/>
  <c r="H75" i="1"/>
  <c r="I75" i="1"/>
  <c r="J75" i="1"/>
  <c r="K75" i="1"/>
  <c r="L75" i="1"/>
  <c r="M75" i="1"/>
  <c r="N75" i="1"/>
  <c r="O75" i="1"/>
  <c r="P75" i="1"/>
  <c r="E76" i="1"/>
  <c r="F76" i="1"/>
  <c r="G76" i="1"/>
  <c r="H76" i="1"/>
  <c r="I76" i="1"/>
  <c r="J76" i="1"/>
  <c r="K76" i="1"/>
  <c r="L76" i="1"/>
  <c r="M76" i="1"/>
  <c r="N76" i="1"/>
  <c r="O76" i="1"/>
  <c r="P76" i="1"/>
  <c r="E78" i="1"/>
  <c r="F78" i="1"/>
  <c r="G78" i="1"/>
  <c r="H78" i="1"/>
  <c r="I78" i="1"/>
  <c r="J78" i="1"/>
  <c r="K78" i="1"/>
  <c r="L78" i="1"/>
  <c r="M78" i="1"/>
  <c r="N78" i="1"/>
  <c r="O78" i="1"/>
  <c r="P78" i="1"/>
  <c r="E80" i="1"/>
  <c r="F80" i="1"/>
  <c r="G80" i="1"/>
  <c r="H80" i="1"/>
  <c r="I80" i="1"/>
  <c r="J80" i="1"/>
  <c r="K80" i="1"/>
  <c r="L80" i="1"/>
  <c r="M80" i="1"/>
  <c r="N80" i="1"/>
  <c r="O80" i="1"/>
  <c r="P80" i="1"/>
  <c r="E81" i="1"/>
  <c r="F81" i="1"/>
  <c r="G81" i="1"/>
  <c r="H81" i="1"/>
  <c r="I81" i="1"/>
  <c r="J81" i="1"/>
  <c r="K81" i="1"/>
  <c r="L81" i="1"/>
  <c r="M81" i="1"/>
  <c r="N81" i="1"/>
  <c r="O81" i="1"/>
  <c r="P81" i="1"/>
  <c r="E84" i="1"/>
  <c r="F84" i="1"/>
  <c r="G84" i="1"/>
  <c r="H84" i="1"/>
  <c r="I84" i="1"/>
  <c r="J84" i="1"/>
  <c r="K84" i="1"/>
  <c r="L84" i="1"/>
  <c r="M84" i="1"/>
  <c r="N84" i="1"/>
  <c r="O84" i="1"/>
  <c r="P84" i="1"/>
  <c r="E86" i="1"/>
  <c r="F86" i="1"/>
  <c r="G86" i="1"/>
  <c r="H86" i="1"/>
  <c r="I86" i="1"/>
  <c r="J86" i="1"/>
  <c r="K86" i="1"/>
  <c r="L86" i="1"/>
  <c r="M86" i="1"/>
  <c r="N86" i="1"/>
  <c r="O86" i="1"/>
  <c r="P86" i="1"/>
  <c r="E87" i="1"/>
  <c r="F87" i="1"/>
  <c r="G87" i="1"/>
  <c r="H87" i="1"/>
  <c r="I87" i="1"/>
  <c r="J87" i="1"/>
  <c r="K87" i="1"/>
  <c r="L87" i="1"/>
  <c r="M87" i="1"/>
  <c r="N87" i="1"/>
  <c r="O87" i="1"/>
  <c r="P87" i="1"/>
  <c r="E88" i="1"/>
  <c r="F88" i="1"/>
  <c r="G88" i="1"/>
  <c r="H88" i="1"/>
  <c r="I88" i="1"/>
  <c r="J88" i="1"/>
  <c r="K88" i="1"/>
  <c r="L88" i="1"/>
  <c r="M88" i="1"/>
  <c r="N88" i="1"/>
  <c r="O88" i="1"/>
  <c r="P88" i="1"/>
  <c r="E50" i="1"/>
  <c r="F50" i="1"/>
  <c r="G50" i="1"/>
  <c r="H50" i="1"/>
  <c r="I50" i="1"/>
  <c r="J50" i="1"/>
  <c r="K50" i="1"/>
  <c r="L50" i="1"/>
  <c r="M50" i="1"/>
  <c r="N50" i="1"/>
  <c r="O50" i="1"/>
  <c r="P50" i="1"/>
  <c r="E55" i="1"/>
  <c r="F55" i="1"/>
  <c r="G55" i="1"/>
  <c r="H55" i="1"/>
  <c r="I55" i="1"/>
  <c r="J55" i="1"/>
  <c r="K55" i="1"/>
  <c r="L55" i="1"/>
  <c r="M55" i="1"/>
  <c r="N55" i="1"/>
  <c r="O55" i="1"/>
  <c r="P55" i="1"/>
  <c r="E69" i="1"/>
  <c r="F69" i="1"/>
  <c r="G69" i="1"/>
  <c r="H69" i="1"/>
  <c r="I69" i="1"/>
  <c r="J69" i="1"/>
  <c r="K69" i="1"/>
  <c r="L69" i="1"/>
  <c r="M69" i="1"/>
  <c r="N69" i="1"/>
  <c r="O69" i="1"/>
  <c r="P69" i="1"/>
  <c r="E93" i="1"/>
  <c r="F93" i="1"/>
  <c r="G93" i="1"/>
  <c r="H93" i="1"/>
  <c r="I93" i="1"/>
  <c r="J93" i="1"/>
  <c r="K93" i="1"/>
  <c r="L93" i="1"/>
  <c r="M93" i="1"/>
  <c r="N93" i="1"/>
  <c r="O93" i="1"/>
  <c r="P93" i="1"/>
  <c r="E65" i="1"/>
  <c r="F65" i="1"/>
  <c r="G65" i="1"/>
  <c r="H65" i="1"/>
  <c r="I65" i="1"/>
  <c r="J65" i="1"/>
  <c r="K65" i="1"/>
  <c r="L65" i="1"/>
  <c r="M65" i="1"/>
  <c r="N65" i="1"/>
  <c r="O65" i="1"/>
  <c r="P65" i="1"/>
  <c r="E92" i="1"/>
  <c r="F92" i="1"/>
  <c r="G92" i="1"/>
  <c r="H92" i="1"/>
  <c r="I92" i="1"/>
  <c r="J92" i="1"/>
  <c r="K92" i="1"/>
  <c r="L92" i="1"/>
  <c r="M92" i="1"/>
  <c r="N92" i="1"/>
  <c r="O92" i="1"/>
  <c r="P92" i="1"/>
  <c r="E77" i="1"/>
  <c r="F77" i="1"/>
  <c r="G77" i="1"/>
  <c r="H77" i="1"/>
  <c r="I77" i="1"/>
  <c r="J77" i="1"/>
  <c r="K77" i="1"/>
  <c r="L77" i="1"/>
  <c r="M77" i="1"/>
  <c r="N77" i="1"/>
  <c r="O77" i="1"/>
  <c r="P77" i="1"/>
  <c r="E47" i="1"/>
  <c r="F47" i="1"/>
  <c r="G47" i="1"/>
  <c r="H47" i="1"/>
  <c r="I47" i="1"/>
  <c r="J47" i="1"/>
  <c r="K47" i="1"/>
  <c r="L47" i="1"/>
  <c r="M47" i="1"/>
  <c r="N47" i="1"/>
  <c r="O47" i="1"/>
  <c r="P47" i="1"/>
  <c r="E62" i="1"/>
  <c r="F62" i="1"/>
  <c r="G62" i="1"/>
  <c r="H62" i="1"/>
  <c r="I62" i="1"/>
  <c r="J62" i="1"/>
  <c r="K62" i="1"/>
  <c r="L62" i="1"/>
  <c r="M62" i="1"/>
  <c r="N62" i="1"/>
  <c r="O62" i="1"/>
  <c r="P62" i="1"/>
  <c r="E79" i="1"/>
  <c r="F79" i="1"/>
  <c r="G79" i="1"/>
  <c r="H79" i="1"/>
  <c r="I79" i="1"/>
  <c r="J79" i="1"/>
  <c r="K79" i="1"/>
  <c r="L79" i="1"/>
  <c r="M79" i="1"/>
  <c r="N79" i="1"/>
  <c r="O79" i="1"/>
  <c r="P79" i="1"/>
  <c r="E85" i="1"/>
  <c r="F85" i="1"/>
  <c r="G85" i="1"/>
  <c r="H85" i="1"/>
  <c r="I85" i="1"/>
  <c r="J85" i="1"/>
  <c r="K85" i="1"/>
  <c r="L85" i="1"/>
  <c r="M85" i="1"/>
  <c r="N85" i="1"/>
  <c r="O85" i="1"/>
  <c r="P85" i="1"/>
  <c r="E58" i="1"/>
  <c r="F58" i="1"/>
  <c r="G58" i="1"/>
  <c r="H58" i="1"/>
  <c r="I58" i="1"/>
  <c r="J58" i="1"/>
  <c r="K58" i="1"/>
  <c r="L58" i="1"/>
  <c r="M58" i="1"/>
  <c r="N58" i="1"/>
  <c r="O58" i="1"/>
  <c r="P58" i="1"/>
  <c r="E82" i="1"/>
  <c r="F82" i="1"/>
  <c r="G82" i="1"/>
  <c r="H82" i="1"/>
  <c r="I82" i="1"/>
  <c r="J82" i="1"/>
  <c r="K82" i="1"/>
  <c r="L82" i="1"/>
  <c r="M82" i="1"/>
  <c r="N82" i="1"/>
  <c r="O82" i="1"/>
  <c r="P82" i="1"/>
  <c r="E43" i="1"/>
  <c r="F43" i="1"/>
  <c r="G43" i="1"/>
  <c r="H43" i="1"/>
  <c r="I43" i="1"/>
  <c r="J43" i="1"/>
  <c r="K43" i="1"/>
  <c r="L43" i="1"/>
  <c r="M43" i="1"/>
  <c r="N43" i="1"/>
  <c r="O43" i="1"/>
  <c r="P43" i="1"/>
  <c r="E89" i="1"/>
  <c r="F89" i="1"/>
  <c r="G89" i="1"/>
  <c r="H89" i="1"/>
  <c r="I89" i="1"/>
  <c r="J89" i="1"/>
  <c r="K89" i="1"/>
  <c r="L89" i="1"/>
  <c r="M89" i="1"/>
  <c r="N89" i="1"/>
  <c r="O89" i="1"/>
  <c r="P89" i="1"/>
  <c r="E83" i="1"/>
  <c r="F83" i="1"/>
  <c r="G83" i="1"/>
  <c r="H83" i="1"/>
  <c r="I83" i="1"/>
  <c r="J83" i="1"/>
  <c r="K83" i="1"/>
  <c r="L83" i="1"/>
  <c r="M83" i="1"/>
  <c r="N83" i="1"/>
  <c r="O83" i="1"/>
  <c r="P83" i="1"/>
  <c r="E91" i="1"/>
  <c r="F91" i="1"/>
  <c r="G91" i="1"/>
  <c r="H91" i="1"/>
  <c r="I91" i="1"/>
  <c r="J91" i="1"/>
  <c r="K91" i="1"/>
  <c r="L91" i="1"/>
  <c r="M91" i="1"/>
  <c r="N91" i="1"/>
  <c r="O91" i="1"/>
  <c r="P91" i="1"/>
  <c r="E90" i="1"/>
  <c r="F90" i="1"/>
  <c r="G90" i="1"/>
  <c r="H90" i="1"/>
  <c r="I90" i="1"/>
  <c r="J90" i="1"/>
  <c r="K90" i="1"/>
  <c r="L90" i="1"/>
  <c r="M90" i="1"/>
  <c r="N90" i="1"/>
  <c r="O90" i="1"/>
  <c r="P90" i="1"/>
  <c r="E94" i="1"/>
  <c r="F94" i="1"/>
  <c r="G94" i="1"/>
  <c r="H94" i="1"/>
  <c r="I94" i="1"/>
  <c r="J94" i="1"/>
  <c r="K94" i="1"/>
  <c r="L94" i="1"/>
  <c r="M94" i="1"/>
  <c r="N94" i="1"/>
  <c r="O94" i="1"/>
  <c r="P94" i="1"/>
  <c r="E60" i="1"/>
  <c r="F60" i="1"/>
  <c r="G60" i="1"/>
  <c r="H60" i="1"/>
  <c r="I60" i="1"/>
  <c r="J60" i="1"/>
  <c r="K60" i="1"/>
  <c r="L60" i="1"/>
  <c r="M60" i="1"/>
  <c r="N60" i="1"/>
  <c r="O60" i="1"/>
  <c r="P60" i="1"/>
  <c r="E74" i="1"/>
  <c r="F74" i="1"/>
  <c r="G74" i="1"/>
  <c r="H74" i="1"/>
  <c r="I74" i="1"/>
  <c r="J74" i="1"/>
  <c r="K74" i="1"/>
  <c r="L74" i="1"/>
  <c r="M74" i="1"/>
  <c r="N74" i="1"/>
  <c r="O74" i="1"/>
  <c r="P74" i="1"/>
  <c r="E8" i="1"/>
  <c r="F8" i="1"/>
  <c r="G8" i="1"/>
  <c r="H8" i="1"/>
  <c r="I8" i="1"/>
  <c r="J8" i="1"/>
  <c r="K8" i="1"/>
  <c r="L8" i="1"/>
  <c r="M8" i="1"/>
  <c r="N8" i="1"/>
  <c r="O8" i="1"/>
  <c r="P8" i="1"/>
</calcChain>
</file>

<file path=xl/sharedStrings.xml><?xml version="1.0" encoding="utf-8"?>
<sst xmlns="http://schemas.openxmlformats.org/spreadsheetml/2006/main" count="2176" uniqueCount="682">
  <si>
    <t>Rank</t>
  </si>
  <si>
    <t>Boat</t>
  </si>
  <si>
    <t>SailNo</t>
  </si>
  <si>
    <t>HelmName</t>
  </si>
  <si>
    <t>Név</t>
  </si>
  <si>
    <t>Vitorlaszám</t>
  </si>
  <si>
    <t>Kormányos</t>
  </si>
  <si>
    <t>Összes induló:</t>
  </si>
  <si>
    <t>Őszi Regatta</t>
  </si>
  <si>
    <t>Nettó</t>
  </si>
  <si>
    <t>Kieső 1</t>
  </si>
  <si>
    <t>Kieső 2</t>
  </si>
  <si>
    <t>Összesen</t>
  </si>
  <si>
    <t>Nelson Flottalízing</t>
  </si>
  <si>
    <t>Varga Lajos</t>
  </si>
  <si>
    <t>Dancing Queen</t>
  </si>
  <si>
    <t>Strakovits István</t>
  </si>
  <si>
    <t>Picur</t>
  </si>
  <si>
    <t>First Aquarius</t>
  </si>
  <si>
    <t>Molnár Imre László</t>
  </si>
  <si>
    <t>Falco</t>
  </si>
  <si>
    <t>Szürkebarát</t>
  </si>
  <si>
    <t>Feind Zoltán</t>
  </si>
  <si>
    <t>Yardstick I.</t>
  </si>
  <si>
    <t>R1</t>
  </si>
  <si>
    <t>Pont</t>
  </si>
  <si>
    <t>Yardstick II.</t>
  </si>
  <si>
    <t>Aradi Nándor</t>
  </si>
  <si>
    <t>Maxilla</t>
  </si>
  <si>
    <t>Dr. Petõ Béla</t>
  </si>
  <si>
    <t>Nádszál</t>
  </si>
  <si>
    <t>Solus</t>
  </si>
  <si>
    <t>Freund Csaba</t>
  </si>
  <si>
    <t>Macska</t>
  </si>
  <si>
    <t>Aquamarin</t>
  </si>
  <si>
    <t>Komondi Pál</t>
  </si>
  <si>
    <t>Yardstick III.</t>
  </si>
  <si>
    <t>Bolygó</t>
  </si>
  <si>
    <t>Fináczy László</t>
  </si>
  <si>
    <t>Fishbone</t>
  </si>
  <si>
    <t>Tolnay Kálmán EV</t>
  </si>
  <si>
    <t>MIX</t>
  </si>
  <si>
    <t>Lábady Zsolt</t>
  </si>
  <si>
    <t>Helena</t>
  </si>
  <si>
    <t>Varga Huba</t>
  </si>
  <si>
    <t>Rose</t>
  </si>
  <si>
    <t>Fortély</t>
  </si>
  <si>
    <t>Bóbita</t>
  </si>
  <si>
    <t>Kétszeri Csaba</t>
  </si>
  <si>
    <t>Melany</t>
  </si>
  <si>
    <t>Gila Zoltán</t>
  </si>
  <si>
    <t>Molnár Dániel</t>
  </si>
  <si>
    <t>Kisdaróczi János</t>
  </si>
  <si>
    <t>Garuda</t>
  </si>
  <si>
    <t>Dr. Nagy Ákos György</t>
  </si>
  <si>
    <t>Lichtner László</t>
  </si>
  <si>
    <t>Kiscsillag</t>
  </si>
  <si>
    <t>Jenei Zsolt</t>
  </si>
  <si>
    <t>Triton</t>
  </si>
  <si>
    <t>Dobos Attila</t>
  </si>
  <si>
    <t>Éva</t>
  </si>
  <si>
    <t>Rácz László</t>
  </si>
  <si>
    <t>BOZOS</t>
  </si>
  <si>
    <t>Mitja Hajdinjak</t>
  </si>
  <si>
    <t>Pilsner Úr</t>
  </si>
  <si>
    <t>Ligeti Zoltán</t>
  </si>
  <si>
    <t>Ventus et Amores</t>
  </si>
  <si>
    <t>Muczer Zoltán</t>
  </si>
  <si>
    <t>St. Elmo</t>
  </si>
  <si>
    <t>Aquarius</t>
  </si>
  <si>
    <t>Bene Sándor</t>
  </si>
  <si>
    <t>Fortuna</t>
  </si>
  <si>
    <t>Hawaii</t>
  </si>
  <si>
    <t>Bedi Tibor</t>
  </si>
  <si>
    <t>Szélmény</t>
  </si>
  <si>
    <t>Kósza</t>
  </si>
  <si>
    <t>Lizák János</t>
  </si>
  <si>
    <t>Daniel Bernad</t>
  </si>
  <si>
    <t>Dr. Peterka Csaba</t>
  </si>
  <si>
    <t>DUDU</t>
  </si>
  <si>
    <t>Virtuelle</t>
  </si>
  <si>
    <t>Penny</t>
  </si>
  <si>
    <t>Fazekas Ákos</t>
  </si>
  <si>
    <t>Csibor</t>
  </si>
  <si>
    <t>Simon Pál</t>
  </si>
  <si>
    <t>Hablaty</t>
  </si>
  <si>
    <t>Stankovics Réka</t>
  </si>
  <si>
    <t>Zsó2</t>
  </si>
  <si>
    <t>Verenita</t>
  </si>
  <si>
    <t>Catullus Maximus</t>
  </si>
  <si>
    <t>Balázs Gábor</t>
  </si>
  <si>
    <t>Vagány</t>
  </si>
  <si>
    <t>Mayer Tamás</t>
  </si>
  <si>
    <t>Élő Tibor</t>
  </si>
  <si>
    <t>Szökevény</t>
  </si>
  <si>
    <t>Serényi György</t>
  </si>
  <si>
    <t>Vava</t>
  </si>
  <si>
    <t>Erdős Bálint</t>
  </si>
  <si>
    <t>Monka</t>
  </si>
  <si>
    <t>Tivolt Zoltán</t>
  </si>
  <si>
    <t>Boszorkány</t>
  </si>
  <si>
    <t>Ruzicska Zoltán</t>
  </si>
  <si>
    <t>Windy</t>
  </si>
  <si>
    <t>Villa Negra</t>
  </si>
  <si>
    <t>Horváth János</t>
  </si>
  <si>
    <t>DNC</t>
  </si>
  <si>
    <t>Fucskár László</t>
  </si>
  <si>
    <t>Fleet</t>
  </si>
  <si>
    <t>Points</t>
  </si>
  <si>
    <t>Mucsi László</t>
  </si>
  <si>
    <t>Radnóty Zoltán</t>
  </si>
  <si>
    <t>Bonifacio</t>
  </si>
  <si>
    <t>Gosztonyi Pál</t>
  </si>
  <si>
    <t>Madicken</t>
  </si>
  <si>
    <t>Bodnár Imre</t>
  </si>
  <si>
    <t>Titkos</t>
  </si>
  <si>
    <t>Mikó Dénes</t>
  </si>
  <si>
    <t>Fun Thomas</t>
  </si>
  <si>
    <t>Apollo</t>
  </si>
  <si>
    <t>Gergely Csaba</t>
  </si>
  <si>
    <t>Honolulu Star</t>
  </si>
  <si>
    <t>Magyar István</t>
  </si>
  <si>
    <t>Blondy</t>
  </si>
  <si>
    <t>Széltoló</t>
  </si>
  <si>
    <t>Lehoczky Ádám</t>
  </si>
  <si>
    <t>Pozsár László</t>
  </si>
  <si>
    <t>Pintér Éva</t>
  </si>
  <si>
    <t>Szabó Zsolt</t>
  </si>
  <si>
    <t>SailNo.</t>
  </si>
  <si>
    <t>Dr. Gyuricza Péter</t>
  </si>
  <si>
    <t>Kisdaróczy János</t>
  </si>
  <si>
    <t>Dr Nagy Ákos György</t>
  </si>
  <si>
    <t>Halenár István</t>
  </si>
  <si>
    <t>Bozos</t>
  </si>
  <si>
    <t>Csillárd</t>
  </si>
  <si>
    <t>Dr. Mészáros István</t>
  </si>
  <si>
    <t>Orsolics Zsolt</t>
  </si>
  <si>
    <t>Koltai Zalán</t>
  </si>
  <si>
    <t>Honvéd Zoltán</t>
  </si>
  <si>
    <t>Fazekas János</t>
  </si>
  <si>
    <t>Csuka Tamás</t>
  </si>
  <si>
    <t>Marlin</t>
  </si>
  <si>
    <t>Tarjányi Attila</t>
  </si>
  <si>
    <t>Fi János</t>
  </si>
  <si>
    <t>Mérges Rája</t>
  </si>
  <si>
    <t>Quintett</t>
  </si>
  <si>
    <t>Dr. Kelemen Péter Máté</t>
  </si>
  <si>
    <t>Blue Jay</t>
  </si>
  <si>
    <t>Draskóczi Katalin</t>
  </si>
  <si>
    <t>Zsigmond Csaba</t>
  </si>
  <si>
    <t>Wendy</t>
  </si>
  <si>
    <t>Marielle</t>
  </si>
  <si>
    <t>Hajnal</t>
  </si>
  <si>
    <t>SailNumber</t>
  </si>
  <si>
    <t>Sindbad</t>
  </si>
  <si>
    <t>Che</t>
  </si>
  <si>
    <t>Szatmári</t>
  </si>
  <si>
    <t>Happy Merida</t>
  </si>
  <si>
    <t>Medgyesi Csaba</t>
  </si>
  <si>
    <t>Galla Viktória</t>
  </si>
  <si>
    <t>Víg</t>
  </si>
  <si>
    <t>Víg János</t>
  </si>
  <si>
    <t>Dopff</t>
  </si>
  <si>
    <t>DNF</t>
  </si>
  <si>
    <t>Helm</t>
  </si>
  <si>
    <t>Papagena</t>
  </si>
  <si>
    <t>DNS</t>
  </si>
  <si>
    <t>Szabó László</t>
  </si>
  <si>
    <t>Dudu</t>
  </si>
  <si>
    <t>Péter-Pál</t>
  </si>
  <si>
    <t>1.0</t>
  </si>
  <si>
    <t>2.0</t>
  </si>
  <si>
    <t>3.0</t>
  </si>
  <si>
    <t>4.0</t>
  </si>
  <si>
    <t>Kiss László Gyula</t>
  </si>
  <si>
    <t>EXULTATE</t>
  </si>
  <si>
    <t>Gidófalvy Elemér</t>
  </si>
  <si>
    <t>Ganczer Péter</t>
  </si>
  <si>
    <t>5.0</t>
  </si>
  <si>
    <t>Exultate</t>
  </si>
  <si>
    <t>Gemini</t>
  </si>
  <si>
    <t>Harmath Gábor</t>
  </si>
  <si>
    <t>Soponyai Géza</t>
  </si>
  <si>
    <t>Szatmári Zoltán</t>
  </si>
  <si>
    <t>Esse 990</t>
  </si>
  <si>
    <t>Hegedûs Gábor</t>
  </si>
  <si>
    <t>Delej</t>
  </si>
  <si>
    <t>Szabó Zoltán</t>
  </si>
  <si>
    <t>Carpe Diem</t>
  </si>
  <si>
    <t>Dénes István</t>
  </si>
  <si>
    <t>Dr. Nagy Ákos</t>
  </si>
  <si>
    <t>Equinoxe</t>
  </si>
  <si>
    <t>Heléna</t>
  </si>
  <si>
    <t>Naval</t>
  </si>
  <si>
    <t>Krisstóffy Zsolt</t>
  </si>
  <si>
    <t>Kacor király</t>
  </si>
  <si>
    <t>Győri József</t>
  </si>
  <si>
    <t>Puffin</t>
  </si>
  <si>
    <t>Cselényi Botond</t>
  </si>
  <si>
    <t>ELANKA</t>
  </si>
  <si>
    <t>Hock Roland</t>
  </si>
  <si>
    <t>GARUDA</t>
  </si>
  <si>
    <t>dr. Gyuricza Péter</t>
  </si>
  <si>
    <t>MÖBIUS</t>
  </si>
  <si>
    <t>Gacsályi Márton</t>
  </si>
  <si>
    <t>Engem szeress</t>
  </si>
  <si>
    <t>Schimert Péter</t>
  </si>
  <si>
    <t>Kacér</t>
  </si>
  <si>
    <t>Dr. Kollai Márk</t>
  </si>
  <si>
    <t>Forza</t>
  </si>
  <si>
    <t>RET</t>
  </si>
  <si>
    <t>Vangelis</t>
  </si>
  <si>
    <t>TITKOS</t>
  </si>
  <si>
    <t>Szabolcsi József</t>
  </si>
  <si>
    <t>Joy</t>
  </si>
  <si>
    <t>Papp Tibor</t>
  </si>
  <si>
    <t>Flóra-Lilla</t>
  </si>
  <si>
    <t>Ohana</t>
  </si>
  <si>
    <t>Mikó Gergely</t>
  </si>
  <si>
    <t>Ónix</t>
  </si>
  <si>
    <t>Almási Zsolt</t>
  </si>
  <si>
    <t>Petrik Mónika</t>
  </si>
  <si>
    <t>Sólyom</t>
  </si>
  <si>
    <t>Barták Imre</t>
  </si>
  <si>
    <t>Peták</t>
  </si>
  <si>
    <t>M503</t>
  </si>
  <si>
    <t>SLO 20</t>
  </si>
  <si>
    <t>MITJA HAJDINJAK</t>
  </si>
  <si>
    <t>Aliz</t>
  </si>
  <si>
    <t>Madarassy Csaba</t>
  </si>
  <si>
    <t>SunDance</t>
  </si>
  <si>
    <t>Molnár Attila</t>
  </si>
  <si>
    <t>Sasom</t>
  </si>
  <si>
    <t>Szenkovszky István</t>
  </si>
  <si>
    <t>Gőzbotrány</t>
  </si>
  <si>
    <t>Haller László</t>
  </si>
  <si>
    <t>Paloma Blanka</t>
  </si>
  <si>
    <t>SUHANC</t>
  </si>
  <si>
    <t>Kövendi Dénes</t>
  </si>
  <si>
    <t>Borica</t>
  </si>
  <si>
    <t>VÍG</t>
  </si>
  <si>
    <t>VÍG JÁNOS</t>
  </si>
  <si>
    <t>FISHBONE</t>
  </si>
  <si>
    <t>Napsugár</t>
  </si>
  <si>
    <t>Szabó János</t>
  </si>
  <si>
    <t>Halász Péter</t>
  </si>
  <si>
    <t>UO 674</t>
  </si>
  <si>
    <t>Weber Antal</t>
  </si>
  <si>
    <t>Serényi László</t>
  </si>
  <si>
    <t>WINDY</t>
  </si>
  <si>
    <t>Dr. Tóth Máté</t>
  </si>
  <si>
    <t>Aquilla II.</t>
  </si>
  <si>
    <t>HCSE</t>
  </si>
  <si>
    <t>Miklán Bika Zoltán</t>
  </si>
  <si>
    <t>Ginita</t>
  </si>
  <si>
    <t>Fehér Attila</t>
  </si>
  <si>
    <t>VILLA NEGRA</t>
  </si>
  <si>
    <t>ViNo-Bá 2.0</t>
  </si>
  <si>
    <t>Z1024</t>
  </si>
  <si>
    <t>GER 9907</t>
  </si>
  <si>
    <t>Burger Karoly</t>
  </si>
  <si>
    <t>Paquita</t>
  </si>
  <si>
    <t>Rákóczi Gábor</t>
  </si>
  <si>
    <t>Dániel Marcell</t>
  </si>
  <si>
    <t>dr.Gyuricza Péter</t>
  </si>
  <si>
    <t>MANUAL</t>
  </si>
  <si>
    <t>Zeöld László</t>
  </si>
  <si>
    <t>Antares</t>
  </si>
  <si>
    <t>Lébényi Péter</t>
  </si>
  <si>
    <t>Möbius</t>
  </si>
  <si>
    <t>Bossa Nova</t>
  </si>
  <si>
    <t>Nagy Zsolt</t>
  </si>
  <si>
    <t>Barbi</t>
  </si>
  <si>
    <t>Ercsey Áron</t>
  </si>
  <si>
    <t>Hullámtáncos</t>
  </si>
  <si>
    <t>Dr Szalay Zoltán</t>
  </si>
  <si>
    <t>HUN 2501</t>
  </si>
  <si>
    <t>PetÁk</t>
  </si>
  <si>
    <t>Re-Life</t>
  </si>
  <si>
    <t>Fadgyas Jozsef</t>
  </si>
  <si>
    <t>AQUAMARIN</t>
  </si>
  <si>
    <t>Rozália</t>
  </si>
  <si>
    <t>HUN 865</t>
  </si>
  <si>
    <t>Kiss János</t>
  </si>
  <si>
    <t>Horváth Garaba Kinga</t>
  </si>
  <si>
    <t>LIZÁK JÁNOS</t>
  </si>
  <si>
    <t>Atlantic</t>
  </si>
  <si>
    <t>Z 879</t>
  </si>
  <si>
    <t>Andrej Šeruga</t>
  </si>
  <si>
    <t>Berzel</t>
  </si>
  <si>
    <t>Debreczeni Béla</t>
  </si>
  <si>
    <t>Csontos Alajos</t>
  </si>
  <si>
    <t>Illinger András</t>
  </si>
  <si>
    <t>Király Gábor</t>
  </si>
  <si>
    <t>Szerencsés II</t>
  </si>
  <si>
    <t>Suhanc</t>
  </si>
  <si>
    <t>Weber Zsófia</t>
  </si>
  <si>
    <t>Albatrosz</t>
  </si>
  <si>
    <t>Baumann Kristóf</t>
  </si>
  <si>
    <t>Solaris</t>
  </si>
  <si>
    <t>Gergely László</t>
  </si>
  <si>
    <t>Kincsem</t>
  </si>
  <si>
    <t>Ádám András</t>
  </si>
  <si>
    <t>Amazon</t>
  </si>
  <si>
    <t>Lábady Balázs</t>
  </si>
  <si>
    <t>HAPPY MERIDA</t>
  </si>
  <si>
    <t>1613</t>
  </si>
  <si>
    <t>Hoppá Hoppá</t>
  </si>
  <si>
    <t>66</t>
  </si>
  <si>
    <t>Dorgusz</t>
  </si>
  <si>
    <t>Gündisch Gusztáv</t>
  </si>
  <si>
    <t>Lábad-X</t>
  </si>
  <si>
    <t>Manual</t>
  </si>
  <si>
    <t>Elanka</t>
  </si>
  <si>
    <t>Mix</t>
  </si>
  <si>
    <t>Meggyes Balázs Gyula</t>
  </si>
  <si>
    <t>BLUE JAY</t>
  </si>
  <si>
    <t>56</t>
  </si>
  <si>
    <t>SLO - 010</t>
  </si>
  <si>
    <t>RAX 979</t>
  </si>
  <si>
    <t>Simon Ravnič</t>
  </si>
  <si>
    <t>Dr. Seffer Dániel</t>
  </si>
  <si>
    <t>HUN 841</t>
  </si>
  <si>
    <t>Pingvin</t>
  </si>
  <si>
    <t>Figus András</t>
  </si>
  <si>
    <t>Schubert Péter</t>
  </si>
  <si>
    <t>Júlia</t>
  </si>
  <si>
    <t>sui-40</t>
  </si>
  <si>
    <t>Cupi</t>
  </si>
  <si>
    <t>Horváth József Péter</t>
  </si>
  <si>
    <t>7504</t>
  </si>
  <si>
    <t>Szenkovszky  István</t>
  </si>
  <si>
    <t>Szilágyi Botond</t>
  </si>
  <si>
    <t>Csíbor</t>
  </si>
  <si>
    <t>Élö Tibor</t>
  </si>
  <si>
    <t>Horváth Kolos</t>
  </si>
  <si>
    <t>Helios</t>
  </si>
  <si>
    <t>3278</t>
  </si>
  <si>
    <t>Meltemi</t>
  </si>
  <si>
    <t>Raffai Zoltán</t>
  </si>
  <si>
    <t>Csupák</t>
  </si>
  <si>
    <t>Fellner Ákos</t>
  </si>
  <si>
    <t>Északi Szél</t>
  </si>
  <si>
    <t>Sebők Henrik</t>
  </si>
  <si>
    <t>Devil</t>
  </si>
  <si>
    <t>Ladányi Norbert</t>
  </si>
  <si>
    <t>Ponente</t>
  </si>
  <si>
    <t>Ganz Danubius</t>
  </si>
  <si>
    <t>Diabolo</t>
  </si>
  <si>
    <t>Etelburg</t>
  </si>
  <si>
    <t>Santa Maria</t>
  </si>
  <si>
    <t>Polnéczky Balázs</t>
  </si>
  <si>
    <t>Bajusz András</t>
  </si>
  <si>
    <t>Nemes László</t>
  </si>
  <si>
    <t>Kátai Péter</t>
  </si>
  <si>
    <t>Megyeri Péter</t>
  </si>
  <si>
    <t>Szekunder</t>
  </si>
  <si>
    <t>Vida Zoltán</t>
  </si>
  <si>
    <t>Hornyák Balázs</t>
  </si>
  <si>
    <t>Ainslie Ian Richard</t>
  </si>
  <si>
    <t>Manöken</t>
  </si>
  <si>
    <t>Gömbös Lóránd</t>
  </si>
  <si>
    <t>Stefler Márton</t>
  </si>
  <si>
    <r>
      <rPr>
        <sz val="10"/>
        <rFont val="Arial"/>
        <family val="2"/>
        <charset val="238"/>
      </rPr>
      <t>Polniczky Balázs Péter</t>
    </r>
  </si>
  <si>
    <r>
      <rPr>
        <sz val="10"/>
        <rFont val="Arial"/>
        <family val="2"/>
        <charset val="238"/>
      </rPr>
      <t>Szentmarjai Gábor</t>
    </r>
  </si>
  <si>
    <t>Szittya Tamás</t>
  </si>
  <si>
    <t>Strange Brew</t>
  </si>
  <si>
    <t>Geronimo</t>
  </si>
  <si>
    <r>
      <rPr>
        <sz val="10"/>
        <rFont val="Arial"/>
        <family val="2"/>
      </rPr>
      <t>Jégvirág</t>
    </r>
  </si>
  <si>
    <r>
      <rPr>
        <sz val="10"/>
        <rFont val="Arial"/>
        <family val="2"/>
      </rPr>
      <t>Tóth Gábor</t>
    </r>
  </si>
  <si>
    <r>
      <rPr>
        <sz val="10"/>
        <rFont val="Arial"/>
        <family val="2"/>
      </rPr>
      <t>Fazék</t>
    </r>
  </si>
  <si>
    <r>
      <rPr>
        <sz val="10"/>
        <rFont val="Arial"/>
        <family val="2"/>
      </rPr>
      <t>Fazekas László</t>
    </r>
  </si>
  <si>
    <r>
      <rPr>
        <sz val="10"/>
        <rFont val="Arial"/>
        <family val="2"/>
      </rPr>
      <t>CHE</t>
    </r>
  </si>
  <si>
    <r>
      <rPr>
        <sz val="10"/>
        <rFont val="Arial"/>
        <family val="2"/>
      </rPr>
      <t>Pál András</t>
    </r>
  </si>
  <si>
    <r>
      <rPr>
        <sz val="10"/>
        <rFont val="Arial"/>
        <family val="2"/>
      </rPr>
      <t>Etelburg</t>
    </r>
  </si>
  <si>
    <r>
      <rPr>
        <sz val="10"/>
        <rFont val="Arial"/>
        <family val="2"/>
      </rPr>
      <t>Megyeri Péter</t>
    </r>
  </si>
  <si>
    <r>
      <rPr>
        <sz val="10"/>
        <rFont val="Arial"/>
        <family val="2"/>
      </rPr>
      <t>Falco</t>
    </r>
  </si>
  <si>
    <r>
      <rPr>
        <sz val="10"/>
        <rFont val="Arial"/>
        <family val="2"/>
      </rPr>
      <t>Molnár Dániel</t>
    </r>
  </si>
  <si>
    <r>
      <rPr>
        <sz val="10"/>
        <rFont val="Arial"/>
        <family val="2"/>
      </rPr>
      <t>CARPE DIEM</t>
    </r>
  </si>
  <si>
    <r>
      <rPr>
        <sz val="10"/>
        <rFont val="Arial"/>
        <family val="2"/>
      </rPr>
      <t>Sárvári Andor</t>
    </r>
  </si>
  <si>
    <r>
      <rPr>
        <sz val="10"/>
        <rFont val="Arial"/>
        <family val="2"/>
      </rPr>
      <t>FANATIC</t>
    </r>
  </si>
  <si>
    <r>
      <rPr>
        <sz val="10"/>
        <rFont val="Arial"/>
        <family val="2"/>
      </rPr>
      <t>Jánoky László</t>
    </r>
  </si>
  <si>
    <r>
      <rPr>
        <sz val="10"/>
        <rFont val="Arial"/>
        <family val="2"/>
      </rPr>
      <t>PÉTER-PÁL</t>
    </r>
  </si>
  <si>
    <r>
      <rPr>
        <sz val="10"/>
        <rFont val="Arial"/>
        <family val="2"/>
      </rPr>
      <t>Gosztonyi Pál</t>
    </r>
  </si>
  <si>
    <r>
      <rPr>
        <sz val="10"/>
        <rFont val="Arial"/>
        <family val="2"/>
      </rPr>
      <t>CODE8</t>
    </r>
  </si>
  <si>
    <r>
      <rPr>
        <sz val="10"/>
        <rFont val="Arial"/>
        <family val="2"/>
      </rPr>
      <t>Makai Gábor</t>
    </r>
  </si>
  <si>
    <r>
      <rPr>
        <sz val="10"/>
        <rFont val="Arial"/>
        <family val="2"/>
      </rPr>
      <t>APACHE</t>
    </r>
  </si>
  <si>
    <r>
      <rPr>
        <sz val="10"/>
        <rFont val="Arial"/>
        <family val="2"/>
      </rPr>
      <t>Hideg Miklós</t>
    </r>
  </si>
  <si>
    <r>
      <rPr>
        <sz val="10"/>
        <rFont val="Arial"/>
        <family val="2"/>
      </rPr>
      <t>DANCING QUEEN</t>
    </r>
  </si>
  <si>
    <r>
      <rPr>
        <sz val="10"/>
        <rFont val="Arial"/>
        <family val="2"/>
      </rPr>
      <t>Strakovits István</t>
    </r>
  </si>
  <si>
    <r>
      <rPr>
        <sz val="10"/>
        <rFont val="Arial"/>
        <family val="2"/>
      </rPr>
      <t>GARUDA</t>
    </r>
  </si>
  <si>
    <r>
      <rPr>
        <sz val="10"/>
        <rFont val="Arial"/>
        <family val="2"/>
      </rPr>
      <t>OXYGEN</t>
    </r>
  </si>
  <si>
    <r>
      <rPr>
        <sz val="10"/>
        <rFont val="Arial"/>
        <family val="2"/>
      </rPr>
      <t>Király László</t>
    </r>
  </si>
  <si>
    <r>
      <rPr>
        <sz val="10"/>
        <rFont val="Arial"/>
        <family val="2"/>
      </rPr>
      <t>Mahimahi</t>
    </r>
  </si>
  <si>
    <r>
      <rPr>
        <sz val="10"/>
        <rFont val="Arial"/>
        <family val="2"/>
      </rPr>
      <t>Borsos Ernõ</t>
    </r>
  </si>
  <si>
    <r>
      <rPr>
        <sz val="10"/>
        <rFont val="Arial"/>
        <family val="2"/>
      </rPr>
      <t>SZENT ÁGOTA</t>
    </r>
  </si>
  <si>
    <r>
      <rPr>
        <sz val="10"/>
        <rFont val="Arial"/>
        <family val="2"/>
      </rPr>
      <t>Bimbó Beáta</t>
    </r>
  </si>
  <si>
    <r>
      <rPr>
        <sz val="10"/>
        <rFont val="Arial"/>
        <family val="2"/>
      </rPr>
      <t>DNC</t>
    </r>
  </si>
  <si>
    <r>
      <rPr>
        <sz val="10"/>
        <rFont val="Arial"/>
        <family val="2"/>
      </rPr>
      <t>DNF</t>
    </r>
  </si>
  <si>
    <t>Code8</t>
  </si>
  <si>
    <t>Oxygen</t>
  </si>
  <si>
    <t>Szent Ágota</t>
  </si>
  <si>
    <r>
      <rPr>
        <sz val="10"/>
        <rFont val="Arial"/>
        <family val="2"/>
      </rPr>
      <t>Vitorlastaborok.hu</t>
    </r>
  </si>
  <si>
    <r>
      <rPr>
        <sz val="10"/>
        <rFont val="Arial"/>
        <family val="2"/>
      </rPr>
      <t>Zentai Zoltán</t>
    </r>
  </si>
  <si>
    <r>
      <rPr>
        <sz val="10"/>
        <rFont val="Arial"/>
        <family val="2"/>
      </rPr>
      <t>KIS TUTTI</t>
    </r>
  </si>
  <si>
    <r>
      <rPr>
        <sz val="10"/>
        <rFont val="Arial"/>
        <family val="2"/>
      </rPr>
      <t>Aradi Nándor</t>
    </r>
  </si>
  <si>
    <r>
      <rPr>
        <sz val="10"/>
        <rFont val="Arial"/>
        <family val="2"/>
      </rPr>
      <t>JUKEBOX</t>
    </r>
  </si>
  <si>
    <r>
      <rPr>
        <sz val="10"/>
        <rFont val="Arial"/>
        <family val="2"/>
      </rPr>
      <t>Galla Viktória</t>
    </r>
  </si>
  <si>
    <r>
      <rPr>
        <sz val="10"/>
        <rFont val="Arial"/>
        <family val="2"/>
      </rPr>
      <t>SZIRÁKÓ</t>
    </r>
  </si>
  <si>
    <r>
      <rPr>
        <sz val="10"/>
        <rFont val="Arial"/>
        <family val="2"/>
      </rPr>
      <t>Jakab László</t>
    </r>
  </si>
  <si>
    <r>
      <rPr>
        <sz val="10"/>
        <rFont val="Arial"/>
        <family val="2"/>
      </rPr>
      <t>Aquamarin</t>
    </r>
  </si>
  <si>
    <r>
      <rPr>
        <sz val="10"/>
        <rFont val="Arial"/>
        <family val="2"/>
      </rPr>
      <t>Komondi Pál</t>
    </r>
  </si>
  <si>
    <t>Jukebox</t>
  </si>
  <si>
    <t>Kis Tutti</t>
  </si>
  <si>
    <r>
      <rPr>
        <sz val="10"/>
        <rFont val="Arial"/>
        <family val="2"/>
      </rPr>
      <t>BOLYGÓ</t>
    </r>
  </si>
  <si>
    <r>
      <rPr>
        <sz val="10"/>
        <rFont val="Arial"/>
        <family val="2"/>
      </rPr>
      <t>Fináczy László</t>
    </r>
  </si>
  <si>
    <r>
      <rPr>
        <sz val="10"/>
        <rFont val="Arial"/>
        <family val="2"/>
      </rPr>
      <t>Catullus Maximus</t>
    </r>
  </si>
  <si>
    <r>
      <rPr>
        <sz val="10"/>
        <rFont val="Arial"/>
        <family val="2"/>
      </rPr>
      <t>Balázs Gábor</t>
    </r>
  </si>
  <si>
    <r>
      <rPr>
        <sz val="10"/>
        <rFont val="Arial"/>
        <family val="2"/>
      </rPr>
      <t>Solaris</t>
    </r>
  </si>
  <si>
    <r>
      <rPr>
        <sz val="10"/>
        <rFont val="Arial"/>
        <family val="2"/>
      </rPr>
      <t>Gergely László</t>
    </r>
  </si>
  <si>
    <r>
      <rPr>
        <sz val="10"/>
        <rFont val="Arial"/>
        <family val="2"/>
      </rPr>
      <t>Concerto</t>
    </r>
  </si>
  <si>
    <r>
      <rPr>
        <sz val="10"/>
        <rFont val="Arial"/>
        <family val="2"/>
      </rPr>
      <t>Udvarnoki Zoltán</t>
    </r>
  </si>
  <si>
    <r>
      <rPr>
        <sz val="10"/>
        <rFont val="Arial"/>
        <family val="2"/>
      </rPr>
      <t>Delej</t>
    </r>
  </si>
  <si>
    <r>
      <rPr>
        <sz val="10"/>
        <rFont val="Arial"/>
        <family val="2"/>
      </rPr>
      <t>Hornyák Balázs</t>
    </r>
  </si>
  <si>
    <r>
      <rPr>
        <sz val="10"/>
        <rFont val="Arial"/>
        <family val="2"/>
      </rPr>
      <t>Kincsem</t>
    </r>
  </si>
  <si>
    <r>
      <rPr>
        <sz val="10"/>
        <rFont val="Arial"/>
        <family val="2"/>
      </rPr>
      <t>Ádám András</t>
    </r>
  </si>
  <si>
    <r>
      <rPr>
        <sz val="10"/>
        <rFont val="Arial"/>
        <family val="2"/>
      </rPr>
      <t>ABSOLUT</t>
    </r>
  </si>
  <si>
    <r>
      <rPr>
        <sz val="10"/>
        <rFont val="Arial"/>
        <family val="2"/>
      </rPr>
      <t>Mezei Miklós</t>
    </r>
  </si>
  <si>
    <r>
      <rPr>
        <sz val="10"/>
        <rFont val="Arial"/>
        <family val="2"/>
      </rPr>
      <t>Windy</t>
    </r>
  </si>
  <si>
    <r>
      <rPr>
        <sz val="10"/>
        <rFont val="Arial"/>
        <family val="2"/>
      </rPr>
      <t>Tóth Máté</t>
    </r>
  </si>
  <si>
    <r>
      <rPr>
        <sz val="10"/>
        <rFont val="Arial"/>
        <family val="2"/>
      </rPr>
      <t>Vagány</t>
    </r>
  </si>
  <si>
    <r>
      <rPr>
        <sz val="10"/>
        <rFont val="Arial"/>
        <family val="2"/>
      </rPr>
      <t>Mayer Tamás</t>
    </r>
  </si>
  <si>
    <t>Vitorlastaborok.hu</t>
  </si>
  <si>
    <t>Jégvirág</t>
  </si>
  <si>
    <t>Fazék</t>
  </si>
  <si>
    <t>Fazekas László</t>
  </si>
  <si>
    <t>Pál András</t>
  </si>
  <si>
    <t>Sárvári Andor</t>
  </si>
  <si>
    <t>Makai Gábor</t>
  </si>
  <si>
    <t>Mahimahi</t>
  </si>
  <si>
    <t>Bimbó Beáta</t>
  </si>
  <si>
    <t>Szentmarjai Gábor</t>
  </si>
  <si>
    <t>Tóth Gábor</t>
  </si>
  <si>
    <t>Jánoky László</t>
  </si>
  <si>
    <t>Hideg Miklós</t>
  </si>
  <si>
    <t>Király László</t>
  </si>
  <si>
    <t>HUN320</t>
  </si>
  <si>
    <t>Kacor Király</t>
  </si>
  <si>
    <t>HUN 3301</t>
  </si>
  <si>
    <t>Vera Natura</t>
  </si>
  <si>
    <t>Komáromi Sándor</t>
  </si>
  <si>
    <t>Viapan</t>
  </si>
  <si>
    <t>Vida Péter</t>
  </si>
  <si>
    <t>Bognár László</t>
  </si>
  <si>
    <t>Draskóczy Katalin</t>
  </si>
  <si>
    <t>H-1015</t>
  </si>
  <si>
    <t>-</t>
  </si>
  <si>
    <t>Anna</t>
  </si>
  <si>
    <t>Berdó József</t>
  </si>
  <si>
    <t>RAX290</t>
  </si>
  <si>
    <t>Aeroplane</t>
  </si>
  <si>
    <t>Márfy Miklós</t>
  </si>
  <si>
    <t>Hegedűs Gábor</t>
  </si>
  <si>
    <t>Addio</t>
  </si>
  <si>
    <t>Sótonyi Sándor</t>
  </si>
  <si>
    <t>SLO - 020</t>
  </si>
  <si>
    <t>számnélküli</t>
  </si>
  <si>
    <t>Zentai Zoltán</t>
  </si>
  <si>
    <t>Kalinikta</t>
  </si>
  <si>
    <t>Kollmann Tibor</t>
  </si>
  <si>
    <t>Patience</t>
  </si>
  <si>
    <t>hun-690</t>
  </si>
  <si>
    <t>Bodó Péter Zoltán</t>
  </si>
  <si>
    <t>Carina</t>
  </si>
  <si>
    <t>dr Szendrői Miklós</t>
  </si>
  <si>
    <t>Mosqiuto</t>
  </si>
  <si>
    <t>Vályi-Nagy Péter</t>
  </si>
  <si>
    <t>HUN 656</t>
  </si>
  <si>
    <t>Mitra</t>
  </si>
  <si>
    <t>hun1718</t>
  </si>
  <si>
    <t>Zárda Olivér</t>
  </si>
  <si>
    <t>HUN 1</t>
  </si>
  <si>
    <t>Bonita</t>
  </si>
  <si>
    <t>Kék Tamás</t>
  </si>
  <si>
    <t>H4321</t>
  </si>
  <si>
    <t>Hu670</t>
  </si>
  <si>
    <t>Dr. Bodnár Imre</t>
  </si>
  <si>
    <t>Nincs</t>
  </si>
  <si>
    <t>Heinemann Tamás</t>
  </si>
  <si>
    <t>Z879</t>
  </si>
  <si>
    <t>Seagull</t>
  </si>
  <si>
    <t>Dr. Hansági-Hayde Nóra</t>
  </si>
  <si>
    <t>Sunshine</t>
  </si>
  <si>
    <t>Tóth Tamás</t>
  </si>
  <si>
    <t>UO 647</t>
  </si>
  <si>
    <t>HUN58</t>
  </si>
  <si>
    <t>Mázli</t>
  </si>
  <si>
    <t>Sátori András</t>
  </si>
  <si>
    <t>NAU 883</t>
  </si>
  <si>
    <t>Tóth Máté</t>
  </si>
  <si>
    <t>Cannes</t>
  </si>
  <si>
    <t>Szentandrási-Szabó Attila</t>
  </si>
  <si>
    <t>nincs</t>
  </si>
  <si>
    <t>Joey</t>
  </si>
  <si>
    <t>Kispataki Viktor</t>
  </si>
  <si>
    <t>Bakos Péter</t>
  </si>
  <si>
    <t>DEMONA</t>
  </si>
  <si>
    <t>Baranyai Mária</t>
  </si>
  <si>
    <t>Burin</t>
  </si>
  <si>
    <t>Szigeti László</t>
  </si>
  <si>
    <t>Kerecsen II</t>
  </si>
  <si>
    <t>Hirsch Tamás</t>
  </si>
  <si>
    <t>Apache</t>
  </si>
  <si>
    <t>Fanatic</t>
  </si>
  <si>
    <t>Vitorla
szám</t>
  </si>
  <si>
    <t>Concerto</t>
  </si>
  <si>
    <t>Udvarnoki Zoltán</t>
  </si>
  <si>
    <t>Mezei Miklós</t>
  </si>
  <si>
    <t>Szirákó</t>
  </si>
  <si>
    <t>Absolut</t>
  </si>
  <si>
    <t>Demona</t>
  </si>
  <si>
    <t>Bolero</t>
  </si>
  <si>
    <t>Bali István</t>
  </si>
  <si>
    <t>Dr. Vida Balázs</t>
  </si>
  <si>
    <t>Bumblebee</t>
  </si>
  <si>
    <t>Szűcs Pál</t>
  </si>
  <si>
    <t>dr. Nagy Ákos György</t>
  </si>
  <si>
    <t>Schuman Ádám</t>
  </si>
  <si>
    <t>SLO - 20</t>
  </si>
  <si>
    <t>VENTUS</t>
  </si>
  <si>
    <t>Mészáros György</t>
  </si>
  <si>
    <t>Mészáros István</t>
  </si>
  <si>
    <t>Lapaj</t>
  </si>
  <si>
    <t>Baló Tamás</t>
  </si>
  <si>
    <t>4seasons</t>
  </si>
  <si>
    <t>Kőszegi János</t>
  </si>
  <si>
    <t>Divina</t>
  </si>
  <si>
    <t>Seres László</t>
  </si>
  <si>
    <t>Aurora</t>
  </si>
  <si>
    <t>Sándorfy Ágost</t>
  </si>
  <si>
    <t>HUN 43</t>
  </si>
  <si>
    <t>HU670</t>
  </si>
  <si>
    <t>Singoalla II.</t>
  </si>
  <si>
    <t>S-234</t>
  </si>
  <si>
    <t>Maximilla</t>
  </si>
  <si>
    <t>Balázs Tamás</t>
  </si>
  <si>
    <t>Domby</t>
  </si>
  <si>
    <t>Dombrovszky János</t>
  </si>
  <si>
    <t>ZSABEN3</t>
  </si>
  <si>
    <t>Somossy Attila</t>
  </si>
  <si>
    <t>Dévényi György</t>
  </si>
  <si>
    <t>Decathlon</t>
  </si>
  <si>
    <t>Törzsök Tamás</t>
  </si>
  <si>
    <t>MONKA</t>
  </si>
  <si>
    <t>Sobek</t>
  </si>
  <si>
    <t>Szabó András</t>
  </si>
  <si>
    <t>Bell</t>
  </si>
  <si>
    <t>Graszl Tibor</t>
  </si>
  <si>
    <t>Yardstick Trophy 2019
Yardstick I. csoport</t>
  </si>
  <si>
    <t>Előzetes eredmény</t>
  </si>
  <si>
    <t>Yardstick Trophy 2019
Yardstick III. csoport</t>
  </si>
  <si>
    <t>Yardstick Trophy 2019
Yardstick II. csoport</t>
  </si>
  <si>
    <t>1st</t>
  </si>
  <si>
    <t>Asztalos Bence</t>
  </si>
  <si>
    <t>2nd</t>
  </si>
  <si>
    <t>Svea</t>
  </si>
  <si>
    <t>Slezák András</t>
  </si>
  <si>
    <t>3rd</t>
  </si>
  <si>
    <t>3 Kincs</t>
  </si>
  <si>
    <t>4th</t>
  </si>
  <si>
    <t>Dr Tóth Máté</t>
  </si>
  <si>
    <t>5th</t>
  </si>
  <si>
    <t>Saga</t>
  </si>
  <si>
    <t>Lakatos András</t>
  </si>
  <si>
    <t>6th</t>
  </si>
  <si>
    <t>7th</t>
  </si>
  <si>
    <t>Bujtás András</t>
  </si>
  <si>
    <t>8th</t>
  </si>
  <si>
    <t>La-Mar</t>
  </si>
  <si>
    <t>Végh László</t>
  </si>
  <si>
    <t>9th</t>
  </si>
  <si>
    <t>Pappillon</t>
  </si>
  <si>
    <t>Papp Attila Tibor</t>
  </si>
  <si>
    <t>10th</t>
  </si>
  <si>
    <t>Point</t>
  </si>
  <si>
    <t>Déli Szél</t>
  </si>
  <si>
    <t>Litkey Farkas</t>
  </si>
  <si>
    <t>Random</t>
  </si>
  <si>
    <t>Kétszeri Máté Csaba</t>
  </si>
  <si>
    <t>Jöttment</t>
  </si>
  <si>
    <t>Benedict András</t>
  </si>
  <si>
    <t>Gyuricza Péter</t>
  </si>
  <si>
    <t>Obsession</t>
  </si>
  <si>
    <t>Czap Zoltán</t>
  </si>
  <si>
    <t>Storm</t>
  </si>
  <si>
    <t>Köhler Imre</t>
  </si>
  <si>
    <t>Infinity</t>
  </si>
  <si>
    <t>Szabó József</t>
  </si>
  <si>
    <t>Metálka</t>
  </si>
  <si>
    <t>Kilián Zoltán</t>
  </si>
  <si>
    <t>11th</t>
  </si>
  <si>
    <t>Loupiot</t>
  </si>
  <si>
    <t>Fehér György</t>
  </si>
  <si>
    <t>12th</t>
  </si>
  <si>
    <t>13th</t>
  </si>
  <si>
    <t>Fantom</t>
  </si>
  <si>
    <t>Demjén Albert</t>
  </si>
  <si>
    <t>14th</t>
  </si>
  <si>
    <t>Remete</t>
  </si>
  <si>
    <t>Szakolczai András</t>
  </si>
  <si>
    <t>15th</t>
  </si>
  <si>
    <t>16th</t>
  </si>
  <si>
    <t>Lilly Elliott</t>
  </si>
  <si>
    <t>Glatz Ferenc</t>
  </si>
  <si>
    <t>17th</t>
  </si>
  <si>
    <t>18th</t>
  </si>
  <si>
    <t>19th</t>
  </si>
  <si>
    <t>Carbonado</t>
  </si>
  <si>
    <t>Kiss-Bálint Zsolt</t>
  </si>
  <si>
    <t>20th</t>
  </si>
  <si>
    <t>El Nino</t>
  </si>
  <si>
    <t>Kugler Zsolt</t>
  </si>
  <si>
    <t>21st</t>
  </si>
  <si>
    <t>22nd</t>
  </si>
  <si>
    <t>Persona</t>
  </si>
  <si>
    <t>Matyasovszki Géza</t>
  </si>
  <si>
    <t>23rd</t>
  </si>
  <si>
    <t>Capstone</t>
  </si>
  <si>
    <t>Kõszegi Zoltán</t>
  </si>
  <si>
    <t>24th</t>
  </si>
  <si>
    <t>Hector</t>
  </si>
  <si>
    <t>Luda Ottó</t>
  </si>
  <si>
    <t>25th</t>
  </si>
  <si>
    <t>Pride</t>
  </si>
  <si>
    <t>Rozgonyi Balázs</t>
  </si>
  <si>
    <t>26th</t>
  </si>
  <si>
    <t>Fabriczki András</t>
  </si>
  <si>
    <t>27th</t>
  </si>
  <si>
    <t>Xanax</t>
  </si>
  <si>
    <t>Németh László</t>
  </si>
  <si>
    <t>28th</t>
  </si>
  <si>
    <t>Voodoo</t>
  </si>
  <si>
    <t>Fekete Gábor</t>
  </si>
  <si>
    <t>29th</t>
  </si>
  <si>
    <t>Nagy Ákos György</t>
  </si>
  <si>
    <t>30th</t>
  </si>
  <si>
    <t>Fiskális</t>
  </si>
  <si>
    <t>Sárközy András</t>
  </si>
  <si>
    <t>Alibán András</t>
  </si>
  <si>
    <t>St. Esther</t>
  </si>
  <si>
    <t>Fábián Péter</t>
  </si>
  <si>
    <t>MiriJé</t>
  </si>
  <si>
    <t>Mink Miriam</t>
  </si>
  <si>
    <t>St. James</t>
  </si>
  <si>
    <t>Likó István</t>
  </si>
  <si>
    <t>Pindur</t>
  </si>
  <si>
    <t>Borda Gábor</t>
  </si>
  <si>
    <t>Jonathán</t>
  </si>
  <si>
    <t>Tassonyi Kadocsa</t>
  </si>
  <si>
    <t>Petõ Béla</t>
  </si>
  <si>
    <t>Vöcsök II.</t>
  </si>
  <si>
    <t>Szakonyi Péter</t>
  </si>
  <si>
    <t>Sunset</t>
  </si>
  <si>
    <t>Szentiványi Gábor</t>
  </si>
  <si>
    <t>Pyysaari</t>
  </si>
  <si>
    <t>Pillér-Nagy Viktor</t>
  </si>
  <si>
    <t>A Svájci</t>
  </si>
  <si>
    <t>Papp-Vid Zsigmond</t>
  </si>
  <si>
    <t>Boszi</t>
  </si>
  <si>
    <t>Pilmann László</t>
  </si>
  <si>
    <t>ÉVA</t>
  </si>
  <si>
    <t>Gubanc</t>
  </si>
  <si>
    <t>Eszes György</t>
  </si>
  <si>
    <t>Bahart R. I. Badacsony</t>
  </si>
  <si>
    <t>Bahart R. II. Siófok</t>
  </si>
  <si>
    <t>Bahart R. III.  Szemes</t>
  </si>
  <si>
    <t>Horváth Boldizsár EV</t>
  </si>
  <si>
    <t>Bahart R. IV. Lelle</t>
  </si>
  <si>
    <t>Bahart R. V. Boglár</t>
  </si>
  <si>
    <t>Ventus</t>
  </si>
  <si>
    <t>Vitorla-szám</t>
  </si>
  <si>
    <t>Zsaben3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</si>
</sst>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8"/>
      <color theme="3"/>
      <name val="Calibri Light"/>
      <family val="2"/>
      <charset val="238"/>
      <scheme val="maj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10"/>
      <color theme="1"/>
      <name val="Arial"/>
      <family val="2"/>
    </font>
    <font>
      <sz val="11"/>
      <color rgb="FF9C570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charset val="238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/>
      <diagonal/>
    </border>
    <border>
      <left style="thick">
        <color rgb="FFFFFFFF"/>
      </left>
      <right style="thick">
        <color rgb="FFFFFFFF"/>
      </right>
      <top style="medium">
        <color rgb="FFFFFFFF"/>
      </top>
      <bottom/>
      <diagonal/>
    </border>
    <border>
      <left style="thick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9" fillId="0" borderId="0"/>
    <xf numFmtId="0" fontId="2" fillId="0" borderId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9" fillId="0" borderId="6" applyNumberFormat="0" applyFill="0" applyAlignment="0" applyProtection="0"/>
    <xf numFmtId="0" fontId="20" fillId="7" borderId="7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28" fillId="4" borderId="0" applyNumberFormat="0" applyBorder="0" applyAlignment="0" applyProtection="0"/>
    <xf numFmtId="0" fontId="1" fillId="8" borderId="8" applyNumberFormat="0" applyFont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9" fillId="0" borderId="0" applyNumberFormat="0" applyFill="0" applyBorder="0" applyAlignment="0" applyProtection="0"/>
  </cellStyleXfs>
  <cellXfs count="84">
    <xf numFmtId="0" fontId="0" fillId="0" borderId="0" xfId="0"/>
    <xf numFmtId="0" fontId="24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/>
    </xf>
    <xf numFmtId="0" fontId="31" fillId="0" borderId="10" xfId="0" applyFont="1" applyFill="1" applyBorder="1" applyAlignment="1">
      <alignment horizontal="center" wrapText="1"/>
    </xf>
    <xf numFmtId="0" fontId="31" fillId="0" borderId="10" xfId="0" applyFont="1" applyFill="1" applyBorder="1" applyAlignment="1">
      <alignment horizontal="center" vertical="top" wrapText="1"/>
    </xf>
    <xf numFmtId="0" fontId="24" fillId="0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/>
    <xf numFmtId="0" fontId="7" fillId="0" borderId="10" xfId="0" applyFont="1" applyBorder="1" applyAlignment="1">
      <alignment horizontal="center" vertical="top" wrapText="1"/>
    </xf>
    <xf numFmtId="0" fontId="30" fillId="0" borderId="12" xfId="0" applyFont="1" applyBorder="1" applyAlignment="1">
      <alignment vertical="top" wrapText="1"/>
    </xf>
    <xf numFmtId="0" fontId="30" fillId="0" borderId="13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164" fontId="32" fillId="0" borderId="12" xfId="0" applyNumberFormat="1" applyFont="1" applyBorder="1" applyAlignment="1">
      <alignment vertical="top" wrapText="1"/>
    </xf>
    <xf numFmtId="164" fontId="32" fillId="0" borderId="14" xfId="0" applyNumberFormat="1" applyFont="1" applyBorder="1" applyAlignment="1">
      <alignment vertical="top" wrapText="1"/>
    </xf>
    <xf numFmtId="164" fontId="32" fillId="0" borderId="13" xfId="0" applyNumberFormat="1" applyFont="1" applyBorder="1" applyAlignment="1">
      <alignment vertical="top" wrapText="1"/>
    </xf>
    <xf numFmtId="0" fontId="30" fillId="0" borderId="14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30" fillId="0" borderId="12" xfId="0" applyFont="1" applyBorder="1" applyAlignment="1">
      <alignment horizontal="center" vertical="center" wrapText="1"/>
    </xf>
    <xf numFmtId="164" fontId="33" fillId="0" borderId="10" xfId="0" applyNumberFormat="1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left" vertical="top" wrapText="1"/>
    </xf>
    <xf numFmtId="0" fontId="31" fillId="0" borderId="10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164" fontId="32" fillId="0" borderId="10" xfId="0" applyNumberFormat="1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10" xfId="0" applyFont="1" applyBorder="1" applyAlignment="1">
      <alignment horizontal="center" vertical="top" wrapText="1"/>
    </xf>
    <xf numFmtId="0" fontId="31" fillId="0" borderId="10" xfId="0" applyFont="1" applyBorder="1" applyAlignment="1">
      <alignment horizontal="center" wrapText="1"/>
    </xf>
    <xf numFmtId="0" fontId="31" fillId="0" borderId="10" xfId="46" applyFont="1" applyBorder="1" applyAlignment="1">
      <alignment horizontal="center" vertical="top" wrapText="1"/>
    </xf>
    <xf numFmtId="164" fontId="31" fillId="0" borderId="10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1" fontId="24" fillId="0" borderId="0" xfId="0" applyNumberFormat="1" applyFont="1" applyAlignment="1">
      <alignment horizontal="center" vertical="center" wrapText="1"/>
    </xf>
    <xf numFmtId="1" fontId="24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1" fillId="0" borderId="0" xfId="0" applyFont="1" applyAlignment="1">
      <alignment horizontal="center" wrapText="1"/>
    </xf>
    <xf numFmtId="0" fontId="31" fillId="0" borderId="0" xfId="0" applyFont="1" applyFill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wrapText="1"/>
    </xf>
    <xf numFmtId="0" fontId="34" fillId="0" borderId="0" xfId="0" applyFont="1" applyAlignment="1">
      <alignment horizontal="center" vertical="center"/>
    </xf>
    <xf numFmtId="0" fontId="27" fillId="0" borderId="15" xfId="37" applyFont="1" applyBorder="1" applyAlignment="1">
      <alignment horizontal="center" vertical="center" wrapText="1"/>
    </xf>
    <xf numFmtId="0" fontId="27" fillId="0" borderId="16" xfId="37" applyFont="1" applyBorder="1" applyAlignment="1">
      <alignment horizontal="center" vertical="center" wrapText="1"/>
    </xf>
    <xf numFmtId="0" fontId="27" fillId="0" borderId="17" xfId="37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1" fillId="0" borderId="10" xfId="0" applyNumberFormat="1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7" fillId="0" borderId="10" xfId="0" applyFont="1" applyBorder="1" applyAlignment="1">
      <alignment horizontal="center" vertical="center" wrapText="1"/>
    </xf>
    <xf numFmtId="0" fontId="26" fillId="0" borderId="10" xfId="4" applyFont="1" applyBorder="1" applyAlignment="1">
      <alignment horizontal="center" vertical="center" wrapText="1"/>
    </xf>
    <xf numFmtId="0" fontId="26" fillId="0" borderId="10" xfId="3" applyFont="1" applyBorder="1" applyAlignment="1">
      <alignment horizontal="center" vertical="center" wrapText="1"/>
    </xf>
    <xf numFmtId="0" fontId="26" fillId="0" borderId="10" xfId="3" applyFont="1" applyFill="1" applyBorder="1" applyAlignment="1">
      <alignment horizontal="center" vertical="center" wrapText="1"/>
    </xf>
    <xf numFmtId="0" fontId="24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1" fillId="0" borderId="18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</cellXfs>
  <cellStyles count="47">
    <cellStyle name="20% - 1. jelölőszín" xfId="20" builtinId="30" customBuiltin="1"/>
    <cellStyle name="20% - 2. jelölőszín" xfId="23" builtinId="34" customBuiltin="1"/>
    <cellStyle name="20% - 3. jelölőszín" xfId="26" builtinId="38" customBuiltin="1"/>
    <cellStyle name="20% - 4. jelölőszín" xfId="29" builtinId="42" customBuiltin="1"/>
    <cellStyle name="20% - 5. jelölőszín" xfId="32" builtinId="46" customBuiltin="1"/>
    <cellStyle name="20% - 6. jelölőszín" xfId="35" builtinId="50" customBuiltin="1"/>
    <cellStyle name="40% - 1. jelölőszín" xfId="21" builtinId="31" customBuiltin="1"/>
    <cellStyle name="40% - 2. jelölőszín" xfId="24" builtinId="35" customBuiltin="1"/>
    <cellStyle name="40% - 3. jelölőszín" xfId="27" builtinId="39" customBuiltin="1"/>
    <cellStyle name="40% - 4. jelölőszín" xfId="30" builtinId="43" customBuiltin="1"/>
    <cellStyle name="40% - 5. jelölőszín" xfId="33" builtinId="47" customBuiltin="1"/>
    <cellStyle name="40% - 6. jelölőszín" xfId="36" builtinId="51" customBuiltin="1"/>
    <cellStyle name="60% - 1. jelölőszín 2" xfId="40" xr:uid="{00000000-0005-0000-0000-000012000000}"/>
    <cellStyle name="60% - 2. jelölőszín 2" xfId="41" xr:uid="{00000000-0005-0000-0000-000013000000}"/>
    <cellStyle name="60% - 3. jelölőszín 2" xfId="42" xr:uid="{00000000-0005-0000-0000-000014000000}"/>
    <cellStyle name="60% - 4. jelölőszín 2" xfId="43" xr:uid="{00000000-0005-0000-0000-000015000000}"/>
    <cellStyle name="60% - 5. jelölőszín 2" xfId="44" xr:uid="{00000000-0005-0000-0000-000016000000}"/>
    <cellStyle name="60% - 6. jelölőszín 2" xfId="45" xr:uid="{00000000-0005-0000-0000-000017000000}"/>
    <cellStyle name="Bevitel" xfId="11" builtinId="20" customBuiltin="1"/>
    <cellStyle name="Cím" xfId="8" builtinId="15" customBuiltin="1"/>
    <cellStyle name="Címsor 1" xfId="1" builtinId="16" customBuiltin="1"/>
    <cellStyle name="Címsor 2" xfId="2" builtinId="17" customBuiltin="1"/>
    <cellStyle name="Címsor 3" xfId="3" builtinId="18" customBuiltin="1"/>
    <cellStyle name="Címsor 4" xfId="4" builtinId="19" customBuiltin="1"/>
    <cellStyle name="Ellenőrzőcella" xfId="15" builtinId="23" customBuiltin="1"/>
    <cellStyle name="Figyelmeztetés" xfId="16" builtinId="11" customBuiltin="1"/>
    <cellStyle name="Hivatkozás" xfId="46" builtinId="8"/>
    <cellStyle name="Hivatkozott cella" xfId="14" builtinId="24" customBuiltin="1"/>
    <cellStyle name="Jegyzet 2" xfId="39" xr:uid="{00000000-0005-0000-0000-000021000000}"/>
    <cellStyle name="Jelölőszín 1" xfId="19" builtinId="29" customBuiltin="1"/>
    <cellStyle name="Jelölőszín 2" xfId="22" builtinId="33" customBuiltin="1"/>
    <cellStyle name="Jelölőszín 3" xfId="25" builtinId="37" customBuiltin="1"/>
    <cellStyle name="Jelölőszín 4" xfId="28" builtinId="41" customBuiltin="1"/>
    <cellStyle name="Jelölőszín 5" xfId="31" builtinId="45" customBuiltin="1"/>
    <cellStyle name="Jelölőszín 6" xfId="34" builtinId="49" customBuiltin="1"/>
    <cellStyle name="Jó" xfId="9" builtinId="26" customBuiltin="1"/>
    <cellStyle name="Kimenet" xfId="12" builtinId="21" customBuiltin="1"/>
    <cellStyle name="Magyarázó szöveg" xfId="17" builtinId="53" customBuiltin="1"/>
    <cellStyle name="Normál" xfId="0" builtinId="0"/>
    <cellStyle name="Normál 2" xfId="6" xr:uid="{00000000-0005-0000-0000-000026000000}"/>
    <cellStyle name="Normál 3" xfId="5" xr:uid="{00000000-0005-0000-0000-000027000000}"/>
    <cellStyle name="Normál 4" xfId="7" xr:uid="{00000000-0005-0000-0000-000028000000}"/>
    <cellStyle name="Normál 5" xfId="37" xr:uid="{00000000-0005-0000-0000-000029000000}"/>
    <cellStyle name="Összesen" xfId="18" builtinId="25" customBuiltin="1"/>
    <cellStyle name="Rossz" xfId="10" builtinId="27" customBuiltin="1"/>
    <cellStyle name="Semleges 2" xfId="38" xr:uid="{00000000-0005-0000-0000-00002C000000}"/>
    <cellStyle name="Számítás" xfId="13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P94"/>
  <sheetViews>
    <sheetView view="pageBreakPreview" zoomScale="145" zoomScaleNormal="91" zoomScaleSheetLayoutView="145" workbookViewId="0">
      <pane xSplit="4" ySplit="4" topLeftCell="E5" activePane="bottomRight" state="frozen"/>
      <selection pane="topRight" activeCell="D1" sqref="D1"/>
      <selection pane="bottomLeft" activeCell="A3" sqref="A3"/>
      <selection pane="bottomRight" activeCell="D96" sqref="D96"/>
    </sheetView>
  </sheetViews>
  <sheetFormatPr defaultColWidth="9.109375" defaultRowHeight="13.2" x14ac:dyDescent="0.25"/>
  <cols>
    <col min="1" max="1" width="3.88671875" style="54" customWidth="1"/>
    <col min="2" max="2" width="14.109375" style="44" customWidth="1"/>
    <col min="3" max="3" width="7.21875" style="44" customWidth="1"/>
    <col min="4" max="4" width="13.77734375" style="44" customWidth="1"/>
    <col min="5" max="5" width="11.21875" style="44" customWidth="1"/>
    <col min="6" max="6" width="11.88671875" style="54" customWidth="1"/>
    <col min="7" max="7" width="11.5546875" style="54" customWidth="1"/>
    <col min="8" max="8" width="11.44140625" style="54" customWidth="1"/>
    <col min="9" max="9" width="12.44140625" style="54" customWidth="1"/>
    <col min="10" max="10" width="10.5546875" style="54" customWidth="1"/>
    <col min="11" max="11" width="9.5546875" style="54" customWidth="1"/>
    <col min="12" max="12" width="8.5546875" style="54" customWidth="1"/>
    <col min="13" max="13" width="10.33203125" style="44" customWidth="1"/>
    <col min="14" max="14" width="8" style="44" customWidth="1"/>
    <col min="15" max="15" width="7.88671875" style="44" customWidth="1"/>
    <col min="16" max="16" width="6.6640625" style="44" customWidth="1"/>
    <col min="17" max="16384" width="9.109375" style="54"/>
  </cols>
  <sheetData>
    <row r="1" spans="1:16" s="1" customFormat="1" x14ac:dyDescent="0.3">
      <c r="B1" s="73" t="s">
        <v>558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s="1" customFormat="1" x14ac:dyDescent="0.3">
      <c r="B2" s="73" t="s">
        <v>559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x14ac:dyDescent="0.25">
      <c r="A3" s="46"/>
      <c r="B3" s="72" t="s">
        <v>7</v>
      </c>
      <c r="C3" s="72"/>
      <c r="D3" s="69">
        <f>COUNTA(B5:B288)</f>
        <v>90</v>
      </c>
      <c r="E3" s="69"/>
      <c r="F3" s="46"/>
      <c r="G3" s="46"/>
      <c r="H3" s="46"/>
      <c r="I3" s="46"/>
      <c r="J3" s="46"/>
      <c r="K3" s="46"/>
      <c r="L3" s="46"/>
      <c r="M3" s="69"/>
      <c r="N3" s="69"/>
      <c r="O3" s="69"/>
      <c r="P3" s="69"/>
    </row>
    <row r="4" spans="1:16" s="44" customFormat="1" ht="26.4" x14ac:dyDescent="0.3">
      <c r="A4" s="69"/>
      <c r="B4" s="77" t="s">
        <v>4</v>
      </c>
      <c r="C4" s="77" t="s">
        <v>514</v>
      </c>
      <c r="D4" s="77" t="s">
        <v>6</v>
      </c>
      <c r="E4" s="77" t="s">
        <v>40</v>
      </c>
      <c r="F4" s="78" t="s">
        <v>673</v>
      </c>
      <c r="G4" s="78" t="s">
        <v>674</v>
      </c>
      <c r="H4" s="78" t="s">
        <v>675</v>
      </c>
      <c r="I4" s="78" t="s">
        <v>676</v>
      </c>
      <c r="J4" s="78" t="s">
        <v>677</v>
      </c>
      <c r="K4" s="78" t="s">
        <v>678</v>
      </c>
      <c r="L4" s="79" t="s">
        <v>8</v>
      </c>
      <c r="M4" s="79" t="s">
        <v>12</v>
      </c>
      <c r="N4" s="79" t="s">
        <v>10</v>
      </c>
      <c r="O4" s="79" t="s">
        <v>11</v>
      </c>
      <c r="P4" s="79" t="s">
        <v>9</v>
      </c>
    </row>
    <row r="5" spans="1:16" x14ac:dyDescent="0.25">
      <c r="A5" s="46">
        <v>1</v>
      </c>
      <c r="B5" s="82" t="s">
        <v>20</v>
      </c>
      <c r="C5" s="82">
        <v>1015</v>
      </c>
      <c r="D5" s="69" t="s">
        <v>51</v>
      </c>
      <c r="E5" s="69">
        <f>IF(IF(ISNA(VLOOKUP($B5,'Tolnay Kálmán EV'!$C$1:$G$100,4,FALSE)),"DNC",VLOOKUP($B5,'Tolnay Kálmán EV'!$C$1:$G$100,5,FALSE))="DNC",$D$3+1,VLOOKUP($B5,'Tolnay Kálmán EV'!$C$1:$G$100,5,FALSE))</f>
        <v>7</v>
      </c>
      <c r="F5" s="69">
        <f>IF(IF(ISNA(VLOOKUP($B5,'BR I. Badacsony'!$C$1:$F$99,4,FALSE)),"DNC",VLOOKUP($B5,'BR I. Badacsony'!$C$1:$F$99,4,FALSE))="DNC",$D$3+1,VLOOKUP($B5,'BR I. Badacsony'!$C$1:$F$99,4,FALSE))</f>
        <v>11</v>
      </c>
      <c r="G5" s="69">
        <f>IF(IF(ISNA(VLOOKUP($B5,'BR II. Siófok'!$C$1:$F$96,4,FALSE)),"DNC",VLOOKUP($B5,'BR II. Siófok'!$C$1:$F$96,4,FALSE))="DNC",$D$3+1,VLOOKUP($B5,'BR II. Siófok'!$C$1:$F$96,4,FALSE))</f>
        <v>20</v>
      </c>
      <c r="H5" s="69">
        <f>IF(IF(ISNA(VLOOKUP($B5,'BR III. Szemes'!$C$1:$F$98,4,FALSE)),"DNC",VLOOKUP($B5,'BR III. Szemes'!$C$1:$F$98,4,FALSE))="DNC",$D$3+1,VLOOKUP($B5,'BR III. Szemes'!$C$1:$F$98,4,FALSE))</f>
        <v>2</v>
      </c>
      <c r="I5" s="69">
        <f>IF(IF(ISNA(VLOOKUP($B5,'Horváth Boldizsár'!$C$1:$F$78,4,FALSE)),"DNC",VLOOKUP($B5,'Horváth Boldizsár'!$C$1:$F$78,4,FALSE))="DNC",$D$3+1,VLOOKUP($B5,'Horváth Boldizsár'!$C$1:$F$78,4,FALSE))</f>
        <v>13</v>
      </c>
      <c r="J5" s="69">
        <f>IF(IF(ISNA(VLOOKUP($B5,'BR IV. Lelle'!$C$1:$F$40,4,FALSE)),"DNC",VLOOKUP($B5,'BR IV. Lelle'!$C$1:$F$40,4,FALSE))="DNC",$D$3+1,VLOOKUP($B5,'BR IV. Lelle'!$C$1:$F$40,4,FALSE))</f>
        <v>8</v>
      </c>
      <c r="K5" s="69">
        <f>IF(IF(ISNA(VLOOKUP($B5,'BR V. Boglár'!$C$1:$F$95,4,FALSE)),"DNC",VLOOKUP($B5,'BR V. Boglár'!$C$1:$F$95,4,FALSE))="DNC",$D$3+1,VLOOKUP($B5,'BR V. Boglár'!$C$1:$F$95,4,FALSE))</f>
        <v>2</v>
      </c>
      <c r="L5" s="69">
        <f>IF(IF(ISNA(VLOOKUP($B5,'Őszi Regatta'!$C$1:$F$89,4,FALSE)),"DNC",VLOOKUP($B5,'Őszi Regatta'!$C$1:$F$89,4,FALSE))="DNC",$D$3+1,VLOOKUP($B5,'Őszi Regatta'!$C$1:$F$89,4,FALSE))</f>
        <v>91</v>
      </c>
      <c r="M5" s="69">
        <f>SUM(E5:L5)</f>
        <v>154</v>
      </c>
      <c r="N5" s="69">
        <f>LARGE(E5:L5,1)</f>
        <v>91</v>
      </c>
      <c r="O5" s="69">
        <f>LARGE(E5:L5,2)</f>
        <v>20</v>
      </c>
      <c r="P5" s="69">
        <f>M5-SUM(N5:O5)</f>
        <v>43</v>
      </c>
    </row>
    <row r="6" spans="1:16" ht="26.4" x14ac:dyDescent="0.25">
      <c r="A6" s="46">
        <v>2</v>
      </c>
      <c r="B6" s="69" t="s">
        <v>15</v>
      </c>
      <c r="C6" s="69">
        <v>1</v>
      </c>
      <c r="D6" s="69" t="s">
        <v>16</v>
      </c>
      <c r="E6" s="69">
        <f>IF(IF(ISNA(VLOOKUP($B6,'Tolnay Kálmán EV'!$C$1:$G$100,4,FALSE)),"DNC",VLOOKUP($B6,'Tolnay Kálmán EV'!$C$1:$G$100,5,FALSE))="DNC",$D$3+1,VLOOKUP($B6,'Tolnay Kálmán EV'!$C$1:$G$100,5,FALSE))</f>
        <v>9</v>
      </c>
      <c r="F6" s="69">
        <f>IF(IF(ISNA(VLOOKUP($B6,'BR I. Badacsony'!$C$1:$F$99,4,FALSE)),"DNC",VLOOKUP($B6,'BR I. Badacsony'!$C$1:$F$99,4,FALSE))="DNC",$D$3+1,VLOOKUP($B6,'BR I. Badacsony'!$C$1:$F$99,4,FALSE))</f>
        <v>4</v>
      </c>
      <c r="G6" s="69">
        <f>IF(IF(ISNA(VLOOKUP($B6,'BR II. Siófok'!$C$1:$F$96,4,FALSE)),"DNC",VLOOKUP($B6,'BR II. Siófok'!$C$1:$F$96,4,FALSE))="DNC",$D$3+1,VLOOKUP($B6,'BR II. Siófok'!$C$1:$F$96,4,FALSE))</f>
        <v>15</v>
      </c>
      <c r="H6" s="69">
        <f>IF(IF(ISNA(VLOOKUP($B6,'BR III. Szemes'!$C$1:$F$98,4,FALSE)),"DNC",VLOOKUP($B6,'BR III. Szemes'!$C$1:$F$98,4,FALSE))="DNC",$D$3+1,VLOOKUP($B6,'BR III. Szemes'!$C$1:$F$98,4,FALSE))</f>
        <v>14</v>
      </c>
      <c r="I6" s="69">
        <f>IF(IF(ISNA(VLOOKUP($B6,'Horváth Boldizsár'!$C$1:$F$78,4,FALSE)),"DNC",VLOOKUP($B6,'Horváth Boldizsár'!$C$1:$F$78,4,FALSE))="DNC",$D$3+1,VLOOKUP($B6,'Horváth Boldizsár'!$C$1:$F$78,4,FALSE))</f>
        <v>19</v>
      </c>
      <c r="J6" s="69">
        <f>IF(IF(ISNA(VLOOKUP($B6,'BR IV. Lelle'!$C$1:$F$40,4,FALSE)),"DNC",VLOOKUP($B6,'BR IV. Lelle'!$C$1:$F$40,4,FALSE))="DNC",$D$3+1,VLOOKUP($B6,'BR IV. Lelle'!$C$1:$F$40,4,FALSE))</f>
        <v>18</v>
      </c>
      <c r="K6" s="69">
        <f>IF(IF(ISNA(VLOOKUP($B6,'BR V. Boglár'!$C$1:$F$95,4,FALSE)),"DNC",VLOOKUP($B6,'BR V. Boglár'!$C$1:$F$95,4,FALSE))="DNC",$D$3+1,VLOOKUP($B6,'BR V. Boglár'!$C$1:$F$95,4,FALSE))</f>
        <v>16</v>
      </c>
      <c r="L6" s="69">
        <f>IF(IF(ISNA(VLOOKUP($B6,'Őszi Regatta'!$C$1:$F$89,4,FALSE)),"DNC",VLOOKUP($B6,'Őszi Regatta'!$C$1:$F$89,4,FALSE))="DNC",$D$3+1,VLOOKUP($B6,'Őszi Regatta'!$C$1:$F$89,4,FALSE))</f>
        <v>21</v>
      </c>
      <c r="M6" s="69">
        <f>SUM(E6:L6)</f>
        <v>116</v>
      </c>
      <c r="N6" s="69">
        <f>LARGE(E6:L6,1)</f>
        <v>21</v>
      </c>
      <c r="O6" s="69">
        <f>LARGE(E6:L6,2)</f>
        <v>19</v>
      </c>
      <c r="P6" s="69">
        <f>M6-SUM(N6:O6)</f>
        <v>76</v>
      </c>
    </row>
    <row r="7" spans="1:16" ht="26.4" x14ac:dyDescent="0.25">
      <c r="A7" s="46">
        <v>3</v>
      </c>
      <c r="B7" s="69" t="s">
        <v>53</v>
      </c>
      <c r="C7" s="69">
        <v>66</v>
      </c>
      <c r="D7" s="69" t="s">
        <v>131</v>
      </c>
      <c r="E7" s="69">
        <f>IF(IF(ISNA(VLOOKUP($B7,'Tolnay Kálmán EV'!$C$1:$G$100,4,FALSE)),"DNC",VLOOKUP($B7,'Tolnay Kálmán EV'!$C$1:$G$100,5,FALSE))="DNC",$D$3+1,VLOOKUP($B7,'Tolnay Kálmán EV'!$C$1:$G$100,5,FALSE))</f>
        <v>11</v>
      </c>
      <c r="F7" s="69">
        <f>IF(IF(ISNA(VLOOKUP($B7,'BR I. Badacsony'!$C$1:$F$99,4,FALSE)),"DNC",VLOOKUP($B7,'BR I. Badacsony'!$C$1:$F$99,4,FALSE))="DNC",$D$3+1,VLOOKUP($B7,'BR I. Badacsony'!$C$1:$F$99,4,FALSE))</f>
        <v>10</v>
      </c>
      <c r="G7" s="69">
        <f>IF(IF(ISNA(VLOOKUP($B7,'BR II. Siófok'!$C$1:$F$96,4,FALSE)),"DNC",VLOOKUP($B7,'BR II. Siófok'!$C$1:$F$96,4,FALSE))="DNC",$D$3+1,VLOOKUP($B7,'BR II. Siófok'!$C$1:$F$96,4,FALSE))</f>
        <v>91</v>
      </c>
      <c r="H7" s="69">
        <f>IF(IF(ISNA(VLOOKUP($B7,'BR III. Szemes'!$C$1:$F$98,4,FALSE)),"DNC",VLOOKUP($B7,'BR III. Szemes'!$C$1:$F$98,4,FALSE))="DNC",$D$3+1,VLOOKUP($B7,'BR III. Szemes'!$C$1:$F$98,4,FALSE))</f>
        <v>16</v>
      </c>
      <c r="I7" s="69">
        <f>IF(IF(ISNA(VLOOKUP($B7,'Horváth Boldizsár'!$C$1:$F$78,4,FALSE)),"DNC",VLOOKUP($B7,'Horváth Boldizsár'!$C$1:$F$78,4,FALSE))="DNC",$D$3+1,VLOOKUP($B7,'Horváth Boldizsár'!$C$1:$F$78,4,FALSE))</f>
        <v>91</v>
      </c>
      <c r="J7" s="69">
        <f>IF(IF(ISNA(VLOOKUP($B7,'BR IV. Lelle'!$C$1:$F$40,4,FALSE)),"DNC",VLOOKUP($B7,'BR IV. Lelle'!$C$1:$F$40,4,FALSE))="DNC",$D$3+1,VLOOKUP($B7,'BR IV. Lelle'!$C$1:$F$40,4,FALSE))</f>
        <v>10</v>
      </c>
      <c r="K7" s="69">
        <f>IF(IF(ISNA(VLOOKUP($B7,'BR V. Boglár'!$C$1:$F$95,4,FALSE)),"DNC",VLOOKUP($B7,'BR V. Boglár'!$C$1:$F$95,4,FALSE))="DNC",$D$3+1,VLOOKUP($B7,'BR V. Boglár'!$C$1:$F$95,4,FALSE))</f>
        <v>15</v>
      </c>
      <c r="L7" s="69">
        <f>IF(IF(ISNA(VLOOKUP($B7,'Őszi Regatta'!$C$1:$F$89,4,FALSE)),"DNC",VLOOKUP($B7,'Őszi Regatta'!$C$1:$F$89,4,FALSE))="DNC",$D$3+1,VLOOKUP($B7,'Őszi Regatta'!$C$1:$F$89,4,FALSE))</f>
        <v>29</v>
      </c>
      <c r="M7" s="69">
        <f>SUM(E7:L7)</f>
        <v>273</v>
      </c>
      <c r="N7" s="69">
        <f>LARGE(E7:L7,1)</f>
        <v>91</v>
      </c>
      <c r="O7" s="69">
        <f>LARGE(E7:L7,2)</f>
        <v>91</v>
      </c>
      <c r="P7" s="69">
        <f>M7-SUM(N7:O7)</f>
        <v>91</v>
      </c>
    </row>
    <row r="8" spans="1:16" x14ac:dyDescent="0.25">
      <c r="A8" s="46">
        <v>4</v>
      </c>
      <c r="B8" s="69" t="s">
        <v>311</v>
      </c>
      <c r="C8" s="69">
        <v>3301</v>
      </c>
      <c r="D8" s="69" t="s">
        <v>42</v>
      </c>
      <c r="E8" s="69">
        <f>IF(IF(ISNA(VLOOKUP($B8,'Tolnay Kálmán EV'!$C$1:$G$100,4,FALSE)),"DNC",VLOOKUP($B8,'Tolnay Kálmán EV'!$C$1:$G$100,5,FALSE))="DNC",$D$3+1,VLOOKUP($B8,'Tolnay Kálmán EV'!$C$1:$G$100,5,FALSE))</f>
        <v>91</v>
      </c>
      <c r="F8" s="69">
        <f>IF(IF(ISNA(VLOOKUP($B8,'BR I. Badacsony'!$C$1:$F$99,4,FALSE)),"DNC",VLOOKUP($B8,'BR I. Badacsony'!$C$1:$F$99,4,FALSE))="DNC",$D$3+1,VLOOKUP($B8,'BR I. Badacsony'!$C$1:$F$99,4,FALSE))</f>
        <v>2</v>
      </c>
      <c r="G8" s="69">
        <f>IF(IF(ISNA(VLOOKUP($B8,'BR II. Siófok'!$C$1:$F$96,4,FALSE)),"DNC",VLOOKUP($B8,'BR II. Siófok'!$C$1:$F$96,4,FALSE))="DNC",$D$3+1,VLOOKUP($B8,'BR II. Siófok'!$C$1:$F$96,4,FALSE))</f>
        <v>3</v>
      </c>
      <c r="H8" s="69">
        <f>IF(IF(ISNA(VLOOKUP($B8,'BR III. Szemes'!$C$1:$F$98,4,FALSE)),"DNC",VLOOKUP($B8,'BR III. Szemes'!$C$1:$F$98,4,FALSE))="DNC",$D$3+1,VLOOKUP($B8,'BR III. Szemes'!$C$1:$F$98,4,FALSE))</f>
        <v>3</v>
      </c>
      <c r="I8" s="69">
        <f>IF(IF(ISNA(VLOOKUP($B8,'Horváth Boldizsár'!$C$1:$F$78,4,FALSE)),"DNC",VLOOKUP($B8,'Horváth Boldizsár'!$C$1:$F$78,4,FALSE))="DNC",$D$3+1,VLOOKUP($B8,'Horváth Boldizsár'!$C$1:$F$78,4,FALSE))</f>
        <v>91</v>
      </c>
      <c r="J8" s="69">
        <f>IF(IF(ISNA(VLOOKUP($B8,'BR IV. Lelle'!$C$1:$F$40,4,FALSE)),"DNC",VLOOKUP($B8,'BR IV. Lelle'!$C$1:$F$40,4,FALSE))="DNC",$D$3+1,VLOOKUP($B8,'BR IV. Lelle'!$C$1:$F$40,4,FALSE))</f>
        <v>4</v>
      </c>
      <c r="K8" s="69">
        <f>IF(IF(ISNA(VLOOKUP($B8,'BR V. Boglár'!$C$1:$F$95,4,FALSE)),"DNC",VLOOKUP($B8,'BR V. Boglár'!$C$1:$F$95,4,FALSE))="DNC",$D$3+1,VLOOKUP($B8,'BR V. Boglár'!$C$1:$F$95,4,FALSE))</f>
        <v>3</v>
      </c>
      <c r="L8" s="69">
        <f>IF(IF(ISNA(VLOOKUP($B8,'Őszi Regatta'!$C$1:$F$89,4,FALSE)),"DNC",VLOOKUP($B8,'Őszi Regatta'!$C$1:$F$89,4,FALSE))="DNC",$D$3+1,VLOOKUP($B8,'Őszi Regatta'!$C$1:$F$89,4,FALSE))</f>
        <v>91</v>
      </c>
      <c r="M8" s="69">
        <f>SUM(E8:L8)</f>
        <v>288</v>
      </c>
      <c r="N8" s="69">
        <f>LARGE(E8:L8,1)</f>
        <v>91</v>
      </c>
      <c r="O8" s="69">
        <f>LARGE(E8:L8,2)</f>
        <v>91</v>
      </c>
      <c r="P8" s="69">
        <f>M8-SUM(N8:O8)</f>
        <v>106</v>
      </c>
    </row>
    <row r="9" spans="1:16" x14ac:dyDescent="0.25">
      <c r="A9" s="46">
        <v>5</v>
      </c>
      <c r="B9" s="12" t="s">
        <v>46</v>
      </c>
      <c r="C9" s="69">
        <v>1151</v>
      </c>
      <c r="D9" s="12" t="s">
        <v>109</v>
      </c>
      <c r="E9" s="12">
        <f>IF(IF(ISNA(VLOOKUP($B9,'Tolnay Kálmán EV'!$C$1:$G$100,4,FALSE)),"DNC",VLOOKUP($B9,'Tolnay Kálmán EV'!$C$1:$G$100,5,FALSE))="DNC",$D$3+1,VLOOKUP($B9,'Tolnay Kálmán EV'!$C$1:$G$100,5,FALSE))</f>
        <v>91</v>
      </c>
      <c r="F9" s="12">
        <f>IF(IF(ISNA(VLOOKUP($B9,'BR I. Badacsony'!$C$1:$F$99,4,FALSE)),"DNC",VLOOKUP($B9,'BR I. Badacsony'!$C$1:$F$99,4,FALSE))="DNC",$D$3+1,VLOOKUP($B9,'BR I. Badacsony'!$C$1:$F$99,4,FALSE))</f>
        <v>3</v>
      </c>
      <c r="G9" s="12">
        <f>IF(IF(ISNA(VLOOKUP($B9,'BR II. Siófok'!$C$1:$F$96,4,FALSE)),"DNC",VLOOKUP($B9,'BR II. Siófok'!$C$1:$F$96,4,FALSE))="DNC",$D$3+1,VLOOKUP($B9,'BR II. Siófok'!$C$1:$F$96,4,FALSE))</f>
        <v>5</v>
      </c>
      <c r="H9" s="12">
        <f>IF(IF(ISNA(VLOOKUP($B9,'BR III. Szemes'!$C$1:$F$98,4,FALSE)),"DNC",VLOOKUP($B9,'BR III. Szemes'!$C$1:$F$98,4,FALSE))="DNC",$D$3+1,VLOOKUP($B9,'BR III. Szemes'!$C$1:$F$98,4,FALSE))</f>
        <v>11</v>
      </c>
      <c r="I9" s="12">
        <f>IF(IF(ISNA(VLOOKUP($B9,'Horváth Boldizsár'!$C$1:$F$78,4,FALSE)),"DNC",VLOOKUP($B9,'Horváth Boldizsár'!$C$1:$F$78,4,FALSE))="DNC",$D$3+1,VLOOKUP($B9,'Horváth Boldizsár'!$C$1:$F$78,4,FALSE))</f>
        <v>91</v>
      </c>
      <c r="J9" s="12">
        <f>IF(IF(ISNA(VLOOKUP($B9,'BR IV. Lelle'!$C$1:$F$40,4,FALSE)),"DNC",VLOOKUP($B9,'BR IV. Lelle'!$C$1:$F$40,4,FALSE))="DNC",$D$3+1,VLOOKUP($B9,'BR IV. Lelle'!$C$1:$F$40,4,FALSE))</f>
        <v>2</v>
      </c>
      <c r="K9" s="12">
        <f>IF(IF(ISNA(VLOOKUP($B9,'BR V. Boglár'!$C$1:$F$95,4,FALSE)),"DNC",VLOOKUP($B9,'BR V. Boglár'!$C$1:$F$95,4,FALSE))="DNC",$D$3+1,VLOOKUP($B9,'BR V. Boglár'!$C$1:$F$95,4,FALSE))</f>
        <v>1</v>
      </c>
      <c r="L9" s="12">
        <f>IF(IF(ISNA(VLOOKUP($B9,'Őszi Regatta'!$C$1:$F$89,4,FALSE)),"DNC",VLOOKUP($B9,'Őszi Regatta'!$C$1:$F$89,4,FALSE))="DNC",$D$3+1,VLOOKUP($B9,'Őszi Regatta'!$C$1:$F$89,4,FALSE))</f>
        <v>91</v>
      </c>
      <c r="M9" s="69">
        <f>SUM(E9:L9)</f>
        <v>295</v>
      </c>
      <c r="N9" s="69">
        <f>LARGE(E9:L9,1)</f>
        <v>91</v>
      </c>
      <c r="O9" s="69">
        <f>LARGE(E9:L9,2)</f>
        <v>91</v>
      </c>
      <c r="P9" s="69">
        <f>M9-SUM(N9:O9)</f>
        <v>113</v>
      </c>
    </row>
    <row r="10" spans="1:16" ht="26.4" x14ac:dyDescent="0.25">
      <c r="A10" s="46">
        <v>6</v>
      </c>
      <c r="B10" s="69" t="s">
        <v>45</v>
      </c>
      <c r="C10" s="69">
        <v>1510</v>
      </c>
      <c r="D10" s="69" t="s">
        <v>129</v>
      </c>
      <c r="E10" s="12">
        <f>IF(IF(ISNA(VLOOKUP($B10,'Tolnay Kálmán EV'!$C$1:$G$100,4,FALSE)),"DNC",VLOOKUP($B10,'Tolnay Kálmán EV'!$C$1:$G$100,5,FALSE))="DNC",$D$3+1,VLOOKUP($B10,'Tolnay Kálmán EV'!$C$1:$G$100,5,FALSE))</f>
        <v>91</v>
      </c>
      <c r="F10" s="12">
        <f>IF(IF(ISNA(VLOOKUP($B10,'BR I. Badacsony'!$C$1:$F$99,4,FALSE)),"DNC",VLOOKUP($B10,'BR I. Badacsony'!$C$1:$F$99,4,FALSE))="DNC",$D$3+1,VLOOKUP($B10,'BR I. Badacsony'!$C$1:$F$99,4,FALSE))</f>
        <v>11</v>
      </c>
      <c r="G10" s="12">
        <f>IF(IF(ISNA(VLOOKUP($B10,'BR II. Siófok'!$C$1:$F$96,4,FALSE)),"DNC",VLOOKUP($B10,'BR II. Siófok'!$C$1:$F$96,4,FALSE))="DNC",$D$3+1,VLOOKUP($B10,'BR II. Siófok'!$C$1:$F$96,4,FALSE))</f>
        <v>10</v>
      </c>
      <c r="H10" s="12">
        <f>IF(IF(ISNA(VLOOKUP($B10,'BR III. Szemes'!$C$1:$F$98,4,FALSE)),"DNC",VLOOKUP($B10,'BR III. Szemes'!$C$1:$F$98,4,FALSE))="DNC",$D$3+1,VLOOKUP($B10,'BR III. Szemes'!$C$1:$F$98,4,FALSE))</f>
        <v>6</v>
      </c>
      <c r="I10" s="12">
        <f>IF(IF(ISNA(VLOOKUP($B10,'Horváth Boldizsár'!$C$1:$F$78,4,FALSE)),"DNC",VLOOKUP($B10,'Horváth Boldizsár'!$C$1:$F$78,4,FALSE))="DNC",$D$3+1,VLOOKUP($B10,'Horváth Boldizsár'!$C$1:$F$78,4,FALSE))</f>
        <v>91</v>
      </c>
      <c r="J10" s="12">
        <f>IF(IF(ISNA(VLOOKUP($B10,'BR IV. Lelle'!$C$1:$F$40,4,FALSE)),"DNC",VLOOKUP($B10,'BR IV. Lelle'!$C$1:$F$40,4,FALSE))="DNC",$D$3+1,VLOOKUP($B10,'BR IV. Lelle'!$C$1:$F$40,4,FALSE))</f>
        <v>5</v>
      </c>
      <c r="K10" s="12">
        <f>IF(IF(ISNA(VLOOKUP($B10,'BR V. Boglár'!$C$1:$F$95,4,FALSE)),"DNC",VLOOKUP($B10,'BR V. Boglár'!$C$1:$F$95,4,FALSE))="DNC",$D$3+1,VLOOKUP($B10,'BR V. Boglár'!$C$1:$F$95,4,FALSE))</f>
        <v>91</v>
      </c>
      <c r="L10" s="12">
        <f>IF(IF(ISNA(VLOOKUP($B10,'Őszi Regatta'!$C$1:$F$89,4,FALSE)),"DNC",VLOOKUP($B10,'Őszi Regatta'!$C$1:$F$89,4,FALSE))="DNC",$D$3+1,VLOOKUP($B10,'Őszi Regatta'!$C$1:$F$89,4,FALSE))</f>
        <v>6</v>
      </c>
      <c r="M10" s="69">
        <f>SUM(E10:L10)</f>
        <v>311</v>
      </c>
      <c r="N10" s="69">
        <f>LARGE(E10:L10,1)</f>
        <v>91</v>
      </c>
      <c r="O10" s="69">
        <f>LARGE(E10:L10,2)</f>
        <v>91</v>
      </c>
      <c r="P10" s="69">
        <f>M10-SUM(N10:O10)</f>
        <v>129</v>
      </c>
    </row>
    <row r="11" spans="1:16" ht="26.4" x14ac:dyDescent="0.25">
      <c r="A11" s="46">
        <v>7</v>
      </c>
      <c r="B11" s="12" t="s">
        <v>165</v>
      </c>
      <c r="C11" s="69">
        <v>105</v>
      </c>
      <c r="D11" s="12" t="s">
        <v>130</v>
      </c>
      <c r="E11" s="12">
        <f>IF(IF(ISNA(VLOOKUP($B11,'Tolnay Kálmán EV'!$C$1:$G$100,4,FALSE)),"DNC",VLOOKUP($B11,'Tolnay Kálmán EV'!$C$1:$G$100,5,FALSE))="DNC",$D$3+1,VLOOKUP($B11,'Tolnay Kálmán EV'!$C$1:$G$100,5,FALSE))</f>
        <v>91</v>
      </c>
      <c r="F11" s="12">
        <f>IF(IF(ISNA(VLOOKUP($B11,'BR I. Badacsony'!$C$1:$F$99,4,FALSE)),"DNC",VLOOKUP($B11,'BR I. Badacsony'!$C$1:$F$99,4,FALSE))="DNC",$D$3+1,VLOOKUP($B11,'BR I. Badacsony'!$C$1:$F$99,4,FALSE))</f>
        <v>14</v>
      </c>
      <c r="G11" s="12">
        <f>IF(IF(ISNA(VLOOKUP($B11,'BR II. Siófok'!$C$1:$F$96,4,FALSE)),"DNC",VLOOKUP($B11,'BR II. Siófok'!$C$1:$F$96,4,FALSE))="DNC",$D$3+1,VLOOKUP($B11,'BR II. Siófok'!$C$1:$F$96,4,FALSE))</f>
        <v>8</v>
      </c>
      <c r="H11" s="12">
        <f>IF(IF(ISNA(VLOOKUP($B11,'BR III. Szemes'!$C$1:$F$98,4,FALSE)),"DNC",VLOOKUP($B11,'BR III. Szemes'!$C$1:$F$98,4,FALSE))="DNC",$D$3+1,VLOOKUP($B11,'BR III. Szemes'!$C$1:$F$98,4,FALSE))</f>
        <v>18</v>
      </c>
      <c r="I11" s="12">
        <f>IF(IF(ISNA(VLOOKUP($B11,'Horváth Boldizsár'!$C$1:$F$78,4,FALSE)),"DNC",VLOOKUP($B11,'Horváth Boldizsár'!$C$1:$F$78,4,FALSE))="DNC",$D$3+1,VLOOKUP($B11,'Horváth Boldizsár'!$C$1:$F$78,4,FALSE))</f>
        <v>91</v>
      </c>
      <c r="J11" s="12">
        <f>IF(IF(ISNA(VLOOKUP($B11,'BR IV. Lelle'!$C$1:$F$40,4,FALSE)),"DNC",VLOOKUP($B11,'BR IV. Lelle'!$C$1:$F$40,4,FALSE))="DNC",$D$3+1,VLOOKUP($B11,'BR IV. Lelle'!$C$1:$F$40,4,FALSE))</f>
        <v>17</v>
      </c>
      <c r="K11" s="12">
        <f>IF(IF(ISNA(VLOOKUP($B11,'BR V. Boglár'!$C$1:$F$95,4,FALSE)),"DNC",VLOOKUP($B11,'BR V. Boglár'!$C$1:$F$95,4,FALSE))="DNC",$D$3+1,VLOOKUP($B11,'BR V. Boglár'!$C$1:$F$95,4,FALSE))</f>
        <v>9</v>
      </c>
      <c r="L11" s="12">
        <f>IF(IF(ISNA(VLOOKUP($B11,'Őszi Regatta'!$C$1:$F$89,4,FALSE)),"DNC",VLOOKUP($B11,'Őszi Regatta'!$C$1:$F$89,4,FALSE))="DNC",$D$3+1,VLOOKUP($B11,'Őszi Regatta'!$C$1:$F$89,4,FALSE))</f>
        <v>91</v>
      </c>
      <c r="M11" s="69">
        <f>SUM(E11:L11)</f>
        <v>339</v>
      </c>
      <c r="N11" s="69">
        <f>LARGE(E11:L11,1)</f>
        <v>91</v>
      </c>
      <c r="O11" s="69">
        <f>LARGE(E11:L11,2)</f>
        <v>91</v>
      </c>
      <c r="P11" s="69">
        <f>M11-SUM(N11:O11)</f>
        <v>157</v>
      </c>
    </row>
    <row r="12" spans="1:16" x14ac:dyDescent="0.25">
      <c r="A12" s="46">
        <v>8</v>
      </c>
      <c r="B12" s="46" t="s">
        <v>144</v>
      </c>
      <c r="C12" s="69">
        <v>963</v>
      </c>
      <c r="D12" s="46" t="s">
        <v>55</v>
      </c>
      <c r="E12" s="69">
        <f>IF(IF(ISNA(VLOOKUP($B12,'Tolnay Kálmán EV'!$C$1:$G$100,4,FALSE)),"DNC",VLOOKUP($B12,'Tolnay Kálmán EV'!$C$1:$G$100,5,FALSE))="DNC",$D$3+1,VLOOKUP($B12,'Tolnay Kálmán EV'!$C$1:$G$100,5,FALSE))</f>
        <v>91</v>
      </c>
      <c r="F12" s="69">
        <f>IF(IF(ISNA(VLOOKUP($B12,'BR I. Badacsony'!$C$1:$F$99,4,FALSE)),"DNC",VLOOKUP($B12,'BR I. Badacsony'!$C$1:$F$99,4,FALSE))="DNC",$D$3+1,VLOOKUP($B12,'BR I. Badacsony'!$C$1:$F$99,4,FALSE))</f>
        <v>15</v>
      </c>
      <c r="G12" s="69">
        <f>IF(IF(ISNA(VLOOKUP($B12,'BR II. Siófok'!$C$1:$F$96,4,FALSE)),"DNC",VLOOKUP($B12,'BR II. Siófok'!$C$1:$F$96,4,FALSE))="DNC",$D$3+1,VLOOKUP($B12,'BR II. Siófok'!$C$1:$F$96,4,FALSE))</f>
        <v>19</v>
      </c>
      <c r="H12" s="69">
        <f>IF(IF(ISNA(VLOOKUP($B12,'BR III. Szemes'!$C$1:$F$98,4,FALSE)),"DNC",VLOOKUP($B12,'BR III. Szemes'!$C$1:$F$98,4,FALSE))="DNC",$D$3+1,VLOOKUP($B12,'BR III. Szemes'!$C$1:$F$98,4,FALSE))</f>
        <v>13</v>
      </c>
      <c r="I12" s="69">
        <f>IF(IF(ISNA(VLOOKUP($B12,'Horváth Boldizsár'!$C$1:$F$78,4,FALSE)),"DNC",VLOOKUP($B12,'Horváth Boldizsár'!$C$1:$F$78,4,FALSE))="DNC",$D$3+1,VLOOKUP($B12,'Horváth Boldizsár'!$C$1:$F$78,4,FALSE))</f>
        <v>91</v>
      </c>
      <c r="J12" s="69">
        <f>IF(IF(ISNA(VLOOKUP($B12,'BR IV. Lelle'!$C$1:$F$40,4,FALSE)),"DNC",VLOOKUP($B12,'BR IV. Lelle'!$C$1:$F$40,4,FALSE))="DNC",$D$3+1,VLOOKUP($B12,'BR IV. Lelle'!$C$1:$F$40,4,FALSE))</f>
        <v>20</v>
      </c>
      <c r="K12" s="69">
        <f>IF(IF(ISNA(VLOOKUP($B12,'BR V. Boglár'!$C$1:$F$95,4,FALSE)),"DNC",VLOOKUP($B12,'BR V. Boglár'!$C$1:$F$95,4,FALSE))="DNC",$D$3+1,VLOOKUP($B12,'BR V. Boglár'!$C$1:$F$95,4,FALSE))</f>
        <v>8</v>
      </c>
      <c r="L12" s="69">
        <f>IF(IF(ISNA(VLOOKUP($B12,'Őszi Regatta'!$C$1:$F$89,4,FALSE)),"DNC",VLOOKUP($B12,'Őszi Regatta'!$C$1:$F$89,4,FALSE))="DNC",$D$3+1,VLOOKUP($B12,'Őszi Regatta'!$C$1:$F$89,4,FALSE))</f>
        <v>91</v>
      </c>
      <c r="M12" s="69">
        <f>SUM(E12:L12)</f>
        <v>348</v>
      </c>
      <c r="N12" s="69">
        <f>LARGE(E12:L12,1)</f>
        <v>91</v>
      </c>
      <c r="O12" s="69">
        <f>LARGE(E12:L12,2)</f>
        <v>91</v>
      </c>
      <c r="P12" s="69">
        <f>M12-SUM(N12:O12)</f>
        <v>166</v>
      </c>
    </row>
    <row r="13" spans="1:16" x14ac:dyDescent="0.25">
      <c r="A13" s="46">
        <v>9</v>
      </c>
      <c r="B13" s="14" t="s">
        <v>205</v>
      </c>
      <c r="C13" s="69">
        <v>883</v>
      </c>
      <c r="D13" s="14" t="s">
        <v>206</v>
      </c>
      <c r="E13" s="12">
        <f>IF(IF(ISNA(VLOOKUP($B13,'Tolnay Kálmán EV'!$C$1:$G$100,4,FALSE)),"DNC",VLOOKUP($B13,'Tolnay Kálmán EV'!$C$1:$G$100,5,FALSE))="DNC",$D$3+1,VLOOKUP($B13,'Tolnay Kálmán EV'!$C$1:$G$100,5,FALSE))</f>
        <v>91</v>
      </c>
      <c r="F13" s="12">
        <f>IF(IF(ISNA(VLOOKUP($B13,'BR I. Badacsony'!$C$1:$F$99,4,FALSE)),"DNC",VLOOKUP($B13,'BR I. Badacsony'!$C$1:$F$99,4,FALSE))="DNC",$D$3+1,VLOOKUP($B13,'BR I. Badacsony'!$C$1:$F$99,4,FALSE))</f>
        <v>19</v>
      </c>
      <c r="G13" s="12">
        <f>IF(IF(ISNA(VLOOKUP($B13,'BR II. Siófok'!$C$1:$F$96,4,FALSE)),"DNC",VLOOKUP($B13,'BR II. Siófok'!$C$1:$F$96,4,FALSE))="DNC",$D$3+1,VLOOKUP($B13,'BR II. Siófok'!$C$1:$F$96,4,FALSE))</f>
        <v>22</v>
      </c>
      <c r="H13" s="12">
        <f>IF(IF(ISNA(VLOOKUP($B13,'BR III. Szemes'!$C$1:$F$98,4,FALSE)),"DNC",VLOOKUP($B13,'BR III. Szemes'!$C$1:$F$98,4,FALSE))="DNC",$D$3+1,VLOOKUP($B13,'BR III. Szemes'!$C$1:$F$98,4,FALSE))</f>
        <v>15</v>
      </c>
      <c r="I13" s="12">
        <f>IF(IF(ISNA(VLOOKUP($B13,'Horváth Boldizsár'!$C$1:$F$78,4,FALSE)),"DNC",VLOOKUP($B13,'Horváth Boldizsár'!$C$1:$F$78,4,FALSE))="DNC",$D$3+1,VLOOKUP($B13,'Horváth Boldizsár'!$C$1:$F$78,4,FALSE))</f>
        <v>91</v>
      </c>
      <c r="J13" s="12">
        <f>IF(IF(ISNA(VLOOKUP($B13,'BR IV. Lelle'!$C$1:$F$40,4,FALSE)),"DNC",VLOOKUP($B13,'BR IV. Lelle'!$C$1:$F$40,4,FALSE))="DNC",$D$3+1,VLOOKUP($B13,'BR IV. Lelle'!$C$1:$F$40,4,FALSE))</f>
        <v>21</v>
      </c>
      <c r="K13" s="12">
        <f>IF(IF(ISNA(VLOOKUP($B13,'BR V. Boglár'!$C$1:$F$95,4,FALSE)),"DNC",VLOOKUP($B13,'BR V. Boglár'!$C$1:$F$95,4,FALSE))="DNC",$D$3+1,VLOOKUP($B13,'BR V. Boglár'!$C$1:$F$95,4,FALSE))</f>
        <v>18</v>
      </c>
      <c r="L13" s="12">
        <f>IF(IF(ISNA(VLOOKUP($B13,'Őszi Regatta'!$C$1:$F$89,4,FALSE)),"DNC",VLOOKUP($B13,'Őszi Regatta'!$C$1:$F$89,4,FALSE))="DNC",$D$3+1,VLOOKUP($B13,'Őszi Regatta'!$C$1:$F$89,4,FALSE))</f>
        <v>91</v>
      </c>
      <c r="M13" s="69">
        <f>SUM(E13:L13)</f>
        <v>368</v>
      </c>
      <c r="N13" s="69">
        <f>LARGE(E13:L13,1)</f>
        <v>91</v>
      </c>
      <c r="O13" s="69">
        <f>LARGE(E13:L13,2)</f>
        <v>91</v>
      </c>
      <c r="P13" s="69">
        <f>M13-SUM(N13:O13)</f>
        <v>186</v>
      </c>
    </row>
    <row r="14" spans="1:16" s="55" customFormat="1" x14ac:dyDescent="0.25">
      <c r="A14" s="46">
        <v>10</v>
      </c>
      <c r="B14" s="45" t="s">
        <v>267</v>
      </c>
      <c r="C14" s="45">
        <v>11904</v>
      </c>
      <c r="D14" s="47" t="s">
        <v>268</v>
      </c>
      <c r="E14" s="69">
        <f>IF(IF(ISNA(VLOOKUP($B14,'Tolnay Kálmán EV'!$C$1:$G$100,4,FALSE)),"DNC",VLOOKUP($B14,'Tolnay Kálmán EV'!$C$1:$G$100,5,FALSE))="DNC",$D$3+1,VLOOKUP($B14,'Tolnay Kálmán EV'!$C$1:$G$100,5,FALSE))</f>
        <v>91</v>
      </c>
      <c r="F14" s="69">
        <f>IF(IF(ISNA(VLOOKUP($B14,'BR I. Badacsony'!$C$1:$F$99,4,FALSE)),"DNC",VLOOKUP($B14,'BR I. Badacsony'!$C$1:$F$99,4,FALSE))="DNC",$D$3+1,VLOOKUP($B14,'BR I. Badacsony'!$C$1:$F$99,4,FALSE))</f>
        <v>91</v>
      </c>
      <c r="G14" s="69">
        <f>IF(IF(ISNA(VLOOKUP($B14,'BR II. Siófok'!$C$1:$F$96,4,FALSE)),"DNC",VLOOKUP($B14,'BR II. Siófok'!$C$1:$F$96,4,FALSE))="DNC",$D$3+1,VLOOKUP($B14,'BR II. Siófok'!$C$1:$F$96,4,FALSE))</f>
        <v>13</v>
      </c>
      <c r="H14" s="69">
        <f>IF(IF(ISNA(VLOOKUP($B14,'BR III. Szemes'!$C$1:$F$98,4,FALSE)),"DNC",VLOOKUP($B14,'BR III. Szemes'!$C$1:$F$98,4,FALSE))="DNC",$D$3+1,VLOOKUP($B14,'BR III. Szemes'!$C$1:$F$98,4,FALSE))</f>
        <v>8</v>
      </c>
      <c r="I14" s="69">
        <f>IF(IF(ISNA(VLOOKUP($B14,'Horváth Boldizsár'!$C$1:$F$78,4,FALSE)),"DNC",VLOOKUP($B14,'Horváth Boldizsár'!$C$1:$F$78,4,FALSE))="DNC",$D$3+1,VLOOKUP($B14,'Horváth Boldizsár'!$C$1:$F$78,4,FALSE))</f>
        <v>91</v>
      </c>
      <c r="J14" s="69">
        <f>IF(IF(ISNA(VLOOKUP($B14,'BR IV. Lelle'!$C$1:$F$40,4,FALSE)),"DNC",VLOOKUP($B14,'BR IV. Lelle'!$C$1:$F$40,4,FALSE))="DNC",$D$3+1,VLOOKUP($B14,'BR IV. Lelle'!$C$1:$F$40,4,FALSE))</f>
        <v>1</v>
      </c>
      <c r="K14" s="69">
        <f>IF(IF(ISNA(VLOOKUP($B14,'BR V. Boglár'!$C$1:$F$95,4,FALSE)),"DNC",VLOOKUP($B14,'BR V. Boglár'!$C$1:$F$95,4,FALSE))="DNC",$D$3+1,VLOOKUP($B14,'BR V. Boglár'!$C$1:$F$95,4,FALSE))</f>
        <v>7</v>
      </c>
      <c r="L14" s="69">
        <f>IF(IF(ISNA(VLOOKUP($B14,'Őszi Regatta'!$C$1:$F$89,4,FALSE)),"DNC",VLOOKUP($B14,'Őszi Regatta'!$C$1:$F$89,4,FALSE))="DNC",$D$3+1,VLOOKUP($B14,'Őszi Regatta'!$C$1:$F$89,4,FALSE))</f>
        <v>91</v>
      </c>
      <c r="M14" s="69">
        <f>SUM(E14:L14)</f>
        <v>393</v>
      </c>
      <c r="N14" s="69">
        <f>LARGE(E14:L14,1)</f>
        <v>91</v>
      </c>
      <c r="O14" s="69">
        <f>LARGE(E14:L14,2)</f>
        <v>91</v>
      </c>
      <c r="P14" s="69">
        <f>M14-SUM(N14:O14)</f>
        <v>211</v>
      </c>
    </row>
    <row r="15" spans="1:16" s="55" customFormat="1" x14ac:dyDescent="0.25">
      <c r="A15" s="46">
        <v>11</v>
      </c>
      <c r="B15" s="12" t="s">
        <v>169</v>
      </c>
      <c r="C15" s="69">
        <v>868</v>
      </c>
      <c r="D15" s="12" t="s">
        <v>112</v>
      </c>
      <c r="E15" s="12">
        <f>IF(IF(ISNA(VLOOKUP($B15,'Tolnay Kálmán EV'!$C$1:$G$100,4,FALSE)),"DNC",VLOOKUP($B15,'Tolnay Kálmán EV'!$C$1:$G$100,5,FALSE))="DNC",$D$3+1,VLOOKUP($B15,'Tolnay Kálmán EV'!$C$1:$G$100,5,FALSE))</f>
        <v>91</v>
      </c>
      <c r="F15" s="12">
        <f>IF(IF(ISNA(VLOOKUP($B15,'BR I. Badacsony'!$C$1:$F$99,4,FALSE)),"DNC",VLOOKUP($B15,'BR I. Badacsony'!$C$1:$F$99,4,FALSE))="DNC",$D$3+1,VLOOKUP($B15,'BR I. Badacsony'!$C$1:$F$99,4,FALSE))</f>
        <v>6</v>
      </c>
      <c r="G15" s="12">
        <f>IF(IF(ISNA(VLOOKUP($B15,'BR II. Siófok'!$C$1:$F$96,4,FALSE)),"DNC",VLOOKUP($B15,'BR II. Siófok'!$C$1:$F$96,4,FALSE))="DNC",$D$3+1,VLOOKUP($B15,'BR II. Siófok'!$C$1:$F$96,4,FALSE))</f>
        <v>18</v>
      </c>
      <c r="H15" s="12">
        <f>IF(IF(ISNA(VLOOKUP($B15,'BR III. Szemes'!$C$1:$F$98,4,FALSE)),"DNC",VLOOKUP($B15,'BR III. Szemes'!$C$1:$F$98,4,FALSE))="DNC",$D$3+1,VLOOKUP($B15,'BR III. Szemes'!$C$1:$F$98,4,FALSE))</f>
        <v>91</v>
      </c>
      <c r="I15" s="12">
        <f>IF(IF(ISNA(VLOOKUP($B15,'Horváth Boldizsár'!$C$1:$F$78,4,FALSE)),"DNC",VLOOKUP($B15,'Horváth Boldizsár'!$C$1:$F$78,4,FALSE))="DNC",$D$3+1,VLOOKUP($B15,'Horváth Boldizsár'!$C$1:$F$78,4,FALSE))</f>
        <v>16</v>
      </c>
      <c r="J15" s="12">
        <f>IF(IF(ISNA(VLOOKUP($B15,'BR IV. Lelle'!$C$1:$F$40,4,FALSE)),"DNC",VLOOKUP($B15,'BR IV. Lelle'!$C$1:$F$40,4,FALSE))="DNC",$D$3+1,VLOOKUP($B15,'BR IV. Lelle'!$C$1:$F$40,4,FALSE))</f>
        <v>9</v>
      </c>
      <c r="K15" s="12">
        <f>IF(IF(ISNA(VLOOKUP($B15,'BR V. Boglár'!$C$1:$F$95,4,FALSE)),"DNC",VLOOKUP($B15,'BR V. Boglár'!$C$1:$F$95,4,FALSE))="DNC",$D$3+1,VLOOKUP($B15,'BR V. Boglár'!$C$1:$F$95,4,FALSE))</f>
        <v>91</v>
      </c>
      <c r="L15" s="12">
        <f>IF(IF(ISNA(VLOOKUP($B15,'Őszi Regatta'!$C$1:$F$89,4,FALSE)),"DNC",VLOOKUP($B15,'Őszi Regatta'!$C$1:$F$89,4,FALSE))="DNC",$D$3+1,VLOOKUP($B15,'Őszi Regatta'!$C$1:$F$89,4,FALSE))</f>
        <v>91</v>
      </c>
      <c r="M15" s="69">
        <f>SUM(E15:L15)</f>
        <v>413</v>
      </c>
      <c r="N15" s="69">
        <f>LARGE(E15:L15,1)</f>
        <v>91</v>
      </c>
      <c r="O15" s="69">
        <f>LARGE(E15:L15,2)</f>
        <v>91</v>
      </c>
      <c r="P15" s="69">
        <f>M15-SUM(N15:O15)</f>
        <v>231</v>
      </c>
    </row>
    <row r="16" spans="1:16" s="55" customFormat="1" ht="26.4" x14ac:dyDescent="0.25">
      <c r="A16" s="46">
        <v>12</v>
      </c>
      <c r="B16" s="45" t="s">
        <v>269</v>
      </c>
      <c r="C16" s="45">
        <v>36</v>
      </c>
      <c r="D16" s="45" t="s">
        <v>204</v>
      </c>
      <c r="E16" s="69">
        <f>IF(IF(ISNA(VLOOKUP($B16,'Tolnay Kálmán EV'!$C$1:$G$100,4,FALSE)),"DNC",VLOOKUP($B16,'Tolnay Kálmán EV'!$C$1:$G$100,5,FALSE))="DNC",$D$3+1,VLOOKUP($B16,'Tolnay Kálmán EV'!$C$1:$G$100,5,FALSE))</f>
        <v>91</v>
      </c>
      <c r="F16" s="69">
        <f>IF(IF(ISNA(VLOOKUP($B16,'BR I. Badacsony'!$C$1:$F$99,4,FALSE)),"DNC",VLOOKUP($B16,'BR I. Badacsony'!$C$1:$F$99,4,FALSE))="DNC",$D$3+1,VLOOKUP($B16,'BR I. Badacsony'!$C$1:$F$99,4,FALSE))</f>
        <v>18</v>
      </c>
      <c r="G16" s="69">
        <f>IF(IF(ISNA(VLOOKUP($B16,'BR II. Siófok'!$C$1:$F$96,4,FALSE)),"DNC",VLOOKUP($B16,'BR II. Siófok'!$C$1:$F$96,4,FALSE))="DNC",$D$3+1,VLOOKUP($B16,'BR II. Siófok'!$C$1:$F$96,4,FALSE))</f>
        <v>17</v>
      </c>
      <c r="H16" s="69">
        <f>IF(IF(ISNA(VLOOKUP($B16,'BR III. Szemes'!$C$1:$F$98,4,FALSE)),"DNC",VLOOKUP($B16,'BR III. Szemes'!$C$1:$F$98,4,FALSE))="DNC",$D$3+1,VLOOKUP($B16,'BR III. Szemes'!$C$1:$F$98,4,FALSE))</f>
        <v>9</v>
      </c>
      <c r="I16" s="69">
        <f>IF(IF(ISNA(VLOOKUP($B16,'Horváth Boldizsár'!$C$1:$F$78,4,FALSE)),"DNC",VLOOKUP($B16,'Horváth Boldizsár'!$C$1:$F$78,4,FALSE))="DNC",$D$3+1,VLOOKUP($B16,'Horváth Boldizsár'!$C$1:$F$78,4,FALSE))</f>
        <v>91</v>
      </c>
      <c r="J16" s="69">
        <f>IF(IF(ISNA(VLOOKUP($B16,'BR IV. Lelle'!$C$1:$F$40,4,FALSE)),"DNC",VLOOKUP($B16,'BR IV. Lelle'!$C$1:$F$40,4,FALSE))="DNC",$D$3+1,VLOOKUP($B16,'BR IV. Lelle'!$C$1:$F$40,4,FALSE))</f>
        <v>91</v>
      </c>
      <c r="K16" s="69">
        <f>IF(IF(ISNA(VLOOKUP($B16,'BR V. Boglár'!$C$1:$F$95,4,FALSE)),"DNC",VLOOKUP($B16,'BR V. Boglár'!$C$1:$F$95,4,FALSE))="DNC",$D$3+1,VLOOKUP($B16,'BR V. Boglár'!$C$1:$F$95,4,FALSE))</f>
        <v>13</v>
      </c>
      <c r="L16" s="69">
        <f>IF(IF(ISNA(VLOOKUP($B16,'Őszi Regatta'!$C$1:$F$89,4,FALSE)),"DNC",VLOOKUP($B16,'Őszi Regatta'!$C$1:$F$89,4,FALSE))="DNC",$D$3+1,VLOOKUP($B16,'Őszi Regatta'!$C$1:$F$89,4,FALSE))</f>
        <v>91</v>
      </c>
      <c r="M16" s="69">
        <f>SUM(E16:L16)</f>
        <v>421</v>
      </c>
      <c r="N16" s="69">
        <f>LARGE(E16:L16,1)</f>
        <v>91</v>
      </c>
      <c r="O16" s="69">
        <f>LARGE(E16:L16,2)</f>
        <v>91</v>
      </c>
      <c r="P16" s="69">
        <f>M16-SUM(N16:O16)</f>
        <v>239</v>
      </c>
    </row>
    <row r="17" spans="1:16" s="55" customFormat="1" ht="26.4" x14ac:dyDescent="0.25">
      <c r="A17" s="46">
        <v>13</v>
      </c>
      <c r="B17" s="69" t="s">
        <v>197</v>
      </c>
      <c r="C17" s="69">
        <v>333</v>
      </c>
      <c r="D17" s="69" t="s">
        <v>198</v>
      </c>
      <c r="E17" s="69">
        <f>IF(IF(ISNA(VLOOKUP($B17,'Tolnay Kálmán EV'!$C$1:$G$100,4,FALSE)),"DNC",VLOOKUP($B17,'Tolnay Kálmán EV'!$C$1:$G$100,5,FALSE))="DNC",$D$3+1,VLOOKUP($B17,'Tolnay Kálmán EV'!$C$1:$G$100,5,FALSE))</f>
        <v>91</v>
      </c>
      <c r="F17" s="69">
        <f>IF(IF(ISNA(VLOOKUP($B17,'BR I. Badacsony'!$C$1:$F$99,4,FALSE)),"DNC",VLOOKUP($B17,'BR I. Badacsony'!$C$1:$F$99,4,FALSE))="DNC",$D$3+1,VLOOKUP($B17,'BR I. Badacsony'!$C$1:$F$99,4,FALSE))</f>
        <v>8</v>
      </c>
      <c r="G17" s="69">
        <f>IF(IF(ISNA(VLOOKUP($B17,'BR II. Siófok'!$C$1:$F$96,4,FALSE)),"DNC",VLOOKUP($B17,'BR II. Siófok'!$C$1:$F$96,4,FALSE))="DNC",$D$3+1,VLOOKUP($B17,'BR II. Siófok'!$C$1:$F$96,4,FALSE))</f>
        <v>21</v>
      </c>
      <c r="H17" s="69">
        <f>IF(IF(ISNA(VLOOKUP($B17,'BR III. Szemes'!$C$1:$F$98,4,FALSE)),"DNC",VLOOKUP($B17,'BR III. Szemes'!$C$1:$F$98,4,FALSE))="DNC",$D$3+1,VLOOKUP($B17,'BR III. Szemes'!$C$1:$F$98,4,FALSE))</f>
        <v>17</v>
      </c>
      <c r="I17" s="69">
        <f>IF(IF(ISNA(VLOOKUP($B17,'Horváth Boldizsár'!$C$1:$F$78,4,FALSE)),"DNC",VLOOKUP($B17,'Horváth Boldizsár'!$C$1:$F$78,4,FALSE))="DNC",$D$3+1,VLOOKUP($B17,'Horváth Boldizsár'!$C$1:$F$78,4,FALSE))</f>
        <v>91</v>
      </c>
      <c r="J17" s="69">
        <f>IF(IF(ISNA(VLOOKUP($B17,'BR IV. Lelle'!$C$1:$F$40,4,FALSE)),"DNC",VLOOKUP($B17,'BR IV. Lelle'!$C$1:$F$40,4,FALSE))="DNC",$D$3+1,VLOOKUP($B17,'BR IV. Lelle'!$C$1:$F$40,4,FALSE))</f>
        <v>16</v>
      </c>
      <c r="K17" s="69">
        <f>IF(IF(ISNA(VLOOKUP($B17,'BR V. Boglár'!$C$1:$F$95,4,FALSE)),"DNC",VLOOKUP($B17,'BR V. Boglár'!$C$1:$F$95,4,FALSE))="DNC",$D$3+1,VLOOKUP($B17,'BR V. Boglár'!$C$1:$F$95,4,FALSE))</f>
        <v>91</v>
      </c>
      <c r="L17" s="69">
        <f>IF(IF(ISNA(VLOOKUP($B17,'Őszi Regatta'!$C$1:$F$89,4,FALSE)),"DNC",VLOOKUP($B17,'Őszi Regatta'!$C$1:$F$89,4,FALSE))="DNC",$D$3+1,VLOOKUP($B17,'Őszi Regatta'!$C$1:$F$89,4,FALSE))</f>
        <v>91</v>
      </c>
      <c r="M17" s="69">
        <f>SUM(E17:L17)</f>
        <v>426</v>
      </c>
      <c r="N17" s="69">
        <f>LARGE(E17:L17,1)</f>
        <v>91</v>
      </c>
      <c r="O17" s="69">
        <f>LARGE(E17:L17,2)</f>
        <v>91</v>
      </c>
      <c r="P17" s="69">
        <f>M17-SUM(N17:O17)</f>
        <v>244</v>
      </c>
    </row>
    <row r="18" spans="1:16" s="55" customFormat="1" x14ac:dyDescent="0.25">
      <c r="A18" s="46">
        <v>14</v>
      </c>
      <c r="B18" s="69" t="s">
        <v>303</v>
      </c>
      <c r="C18" s="69">
        <v>1010</v>
      </c>
      <c r="D18" s="69" t="s">
        <v>182</v>
      </c>
      <c r="E18" s="12">
        <f>IF(IF(ISNA(VLOOKUP($B18,'Tolnay Kálmán EV'!$C$1:$G$100,4,FALSE)),"DNC",VLOOKUP($B18,'Tolnay Kálmán EV'!$C$1:$G$100,5,FALSE))="DNC",$D$3+1,VLOOKUP($B18,'Tolnay Kálmán EV'!$C$1:$G$100,5,FALSE))</f>
        <v>91</v>
      </c>
      <c r="F18" s="12">
        <f>IF(IF(ISNA(VLOOKUP($B18,'BR I. Badacsony'!$C$1:$F$99,4,FALSE)),"DNC",VLOOKUP($B18,'BR I. Badacsony'!$C$1:$F$99,4,FALSE))="DNC",$D$3+1,VLOOKUP($B18,'BR I. Badacsony'!$C$1:$F$99,4,FALSE))</f>
        <v>91</v>
      </c>
      <c r="G18" s="12">
        <f>IF(IF(ISNA(VLOOKUP($B18,'BR II. Siófok'!$C$1:$F$96,4,FALSE)),"DNC",VLOOKUP($B18,'BR II. Siófok'!$C$1:$F$96,4,FALSE))="DNC",$D$3+1,VLOOKUP($B18,'BR II. Siófok'!$C$1:$F$96,4,FALSE))</f>
        <v>91</v>
      </c>
      <c r="H18" s="12">
        <f>IF(IF(ISNA(VLOOKUP($B18,'BR III. Szemes'!$C$1:$F$98,4,FALSE)),"DNC",VLOOKUP($B18,'BR III. Szemes'!$C$1:$F$98,4,FALSE))="DNC",$D$3+1,VLOOKUP($B18,'BR III. Szemes'!$C$1:$F$98,4,FALSE))</f>
        <v>1</v>
      </c>
      <c r="I18" s="12">
        <f>IF(IF(ISNA(VLOOKUP($B18,'Horváth Boldizsár'!$C$1:$F$78,4,FALSE)),"DNC",VLOOKUP($B18,'Horváth Boldizsár'!$C$1:$F$78,4,FALSE))="DNC",$D$3+1,VLOOKUP($B18,'Horváth Boldizsár'!$C$1:$F$78,4,FALSE))</f>
        <v>91</v>
      </c>
      <c r="J18" s="12">
        <f>IF(IF(ISNA(VLOOKUP($B18,'BR IV. Lelle'!$C$1:$F$40,4,FALSE)),"DNC",VLOOKUP($B18,'BR IV. Lelle'!$C$1:$F$40,4,FALSE))="DNC",$D$3+1,VLOOKUP($B18,'BR IV. Lelle'!$C$1:$F$40,4,FALSE))</f>
        <v>12</v>
      </c>
      <c r="K18" s="12">
        <f>IF(IF(ISNA(VLOOKUP($B18,'BR V. Boglár'!$C$1:$F$95,4,FALSE)),"DNC",VLOOKUP($B18,'BR V. Boglár'!$C$1:$F$95,4,FALSE))="DNC",$D$3+1,VLOOKUP($B18,'BR V. Boglár'!$C$1:$F$95,4,FALSE))</f>
        <v>91</v>
      </c>
      <c r="L18" s="12">
        <f>IF(IF(ISNA(VLOOKUP($B18,'Őszi Regatta'!$C$1:$F$89,4,FALSE)),"DNC",VLOOKUP($B18,'Őszi Regatta'!$C$1:$F$89,4,FALSE))="DNC",$D$3+1,VLOOKUP($B18,'Őszi Regatta'!$C$1:$F$89,4,FALSE))</f>
        <v>1</v>
      </c>
      <c r="M18" s="69">
        <f>SUM(E18:L18)</f>
        <v>469</v>
      </c>
      <c r="N18" s="69">
        <f>LARGE(E18:L18,1)</f>
        <v>91</v>
      </c>
      <c r="O18" s="69">
        <f>LARGE(E18:L18,2)</f>
        <v>91</v>
      </c>
      <c r="P18" s="69">
        <f>M18-SUM(N18:O18)</f>
        <v>287</v>
      </c>
    </row>
    <row r="19" spans="1:16" s="55" customFormat="1" x14ac:dyDescent="0.25">
      <c r="A19" s="46">
        <v>15</v>
      </c>
      <c r="B19" s="69" t="s">
        <v>47</v>
      </c>
      <c r="C19" s="69">
        <v>1086</v>
      </c>
      <c r="D19" s="69" t="s">
        <v>48</v>
      </c>
      <c r="E19" s="69">
        <f>IF(IF(ISNA(VLOOKUP($B19,'Tolnay Kálmán EV'!$C$1:$G$100,4,FALSE)),"DNC",VLOOKUP($B19,'Tolnay Kálmán EV'!$C$1:$G$100,5,FALSE))="DNC",$D$3+1,VLOOKUP($B19,'Tolnay Kálmán EV'!$C$1:$G$100,5,FALSE))</f>
        <v>91</v>
      </c>
      <c r="F19" s="69">
        <f>IF(IF(ISNA(VLOOKUP($B19,'BR I. Badacsony'!$C$1:$F$99,4,FALSE)),"DNC",VLOOKUP($B19,'BR I. Badacsony'!$C$1:$F$99,4,FALSE))="DNC",$D$3+1,VLOOKUP($B19,'BR I. Badacsony'!$C$1:$F$99,4,FALSE))</f>
        <v>91</v>
      </c>
      <c r="G19" s="69">
        <f>IF(IF(ISNA(VLOOKUP($B19,'BR II. Siófok'!$C$1:$F$96,4,FALSE)),"DNC",VLOOKUP($B19,'BR II. Siófok'!$C$1:$F$96,4,FALSE))="DNC",$D$3+1,VLOOKUP($B19,'BR II. Siófok'!$C$1:$F$96,4,FALSE))</f>
        <v>9</v>
      </c>
      <c r="H19" s="69">
        <f>IF(IF(ISNA(VLOOKUP($B19,'BR III. Szemes'!$C$1:$F$98,4,FALSE)),"DNC",VLOOKUP($B19,'BR III. Szemes'!$C$1:$F$98,4,FALSE))="DNC",$D$3+1,VLOOKUP($B19,'BR III. Szemes'!$C$1:$F$98,4,FALSE))</f>
        <v>7</v>
      </c>
      <c r="I19" s="69">
        <f>IF(IF(ISNA(VLOOKUP($B19,'Horváth Boldizsár'!$C$1:$F$78,4,FALSE)),"DNC",VLOOKUP($B19,'Horváth Boldizsár'!$C$1:$F$78,4,FALSE))="DNC",$D$3+1,VLOOKUP($B19,'Horváth Boldizsár'!$C$1:$F$78,4,FALSE))</f>
        <v>91</v>
      </c>
      <c r="J19" s="69">
        <f>IF(IF(ISNA(VLOOKUP($B19,'BR IV. Lelle'!$C$1:$F$40,4,FALSE)),"DNC",VLOOKUP($B19,'BR IV. Lelle'!$C$1:$F$40,4,FALSE))="DNC",$D$3+1,VLOOKUP($B19,'BR IV. Lelle'!$C$1:$F$40,4,FALSE))</f>
        <v>3</v>
      </c>
      <c r="K19" s="69">
        <f>IF(IF(ISNA(VLOOKUP($B19,'BR V. Boglár'!$C$1:$F$95,4,FALSE)),"DNC",VLOOKUP($B19,'BR V. Boglár'!$C$1:$F$95,4,FALSE))="DNC",$D$3+1,VLOOKUP($B19,'BR V. Boglár'!$C$1:$F$95,4,FALSE))</f>
        <v>91</v>
      </c>
      <c r="L19" s="69">
        <f>IF(IF(ISNA(VLOOKUP($B19,'Őszi Regatta'!$C$1:$F$89,4,FALSE)),"DNC",VLOOKUP($B19,'Őszi Regatta'!$C$1:$F$89,4,FALSE))="DNC",$D$3+1,VLOOKUP($B19,'Őszi Regatta'!$C$1:$F$89,4,FALSE))</f>
        <v>91</v>
      </c>
      <c r="M19" s="69">
        <f>SUM(E19:L19)</f>
        <v>474</v>
      </c>
      <c r="N19" s="69">
        <f>LARGE(E19:L19,1)</f>
        <v>91</v>
      </c>
      <c r="O19" s="69">
        <f>LARGE(E19:L19,2)</f>
        <v>91</v>
      </c>
      <c r="P19" s="69">
        <f>M19-SUM(N19:O19)</f>
        <v>292</v>
      </c>
    </row>
    <row r="20" spans="1:16" s="55" customFormat="1" x14ac:dyDescent="0.25">
      <c r="A20" s="46">
        <v>16</v>
      </c>
      <c r="B20" s="69" t="s">
        <v>49</v>
      </c>
      <c r="C20" s="69">
        <v>1635</v>
      </c>
      <c r="D20" s="69" t="s">
        <v>50</v>
      </c>
      <c r="E20" s="69">
        <f>IF(IF(ISNA(VLOOKUP($B20,'Tolnay Kálmán EV'!$C$1:$G$100,4,FALSE)),"DNC",VLOOKUP($B20,'Tolnay Kálmán EV'!$C$1:$G$100,5,FALSE))="DNC",$D$3+1,VLOOKUP($B20,'Tolnay Kálmán EV'!$C$1:$G$100,5,FALSE))</f>
        <v>91</v>
      </c>
      <c r="F20" s="69">
        <f>IF(IF(ISNA(VLOOKUP($B20,'BR I. Badacsony'!$C$1:$F$99,4,FALSE)),"DNC",VLOOKUP($B20,'BR I. Badacsony'!$C$1:$F$99,4,FALSE))="DNC",$D$3+1,VLOOKUP($B20,'BR I. Badacsony'!$C$1:$F$99,4,FALSE))</f>
        <v>13</v>
      </c>
      <c r="G20" s="69">
        <f>IF(IF(ISNA(VLOOKUP($B20,'BR II. Siófok'!$C$1:$F$96,4,FALSE)),"DNC",VLOOKUP($B20,'BR II. Siófok'!$C$1:$F$96,4,FALSE))="DNC",$D$3+1,VLOOKUP($B20,'BR II. Siófok'!$C$1:$F$96,4,FALSE))</f>
        <v>16</v>
      </c>
      <c r="H20" s="69">
        <f>IF(IF(ISNA(VLOOKUP($B20,'BR III. Szemes'!$C$1:$F$98,4,FALSE)),"DNC",VLOOKUP($B20,'BR III. Szemes'!$C$1:$F$98,4,FALSE))="DNC",$D$3+1,VLOOKUP($B20,'BR III. Szemes'!$C$1:$F$98,4,FALSE))</f>
        <v>91</v>
      </c>
      <c r="I20" s="69">
        <f>IF(IF(ISNA(VLOOKUP($B20,'Horváth Boldizsár'!$C$1:$F$78,4,FALSE)),"DNC",VLOOKUP($B20,'Horváth Boldizsár'!$C$1:$F$78,4,FALSE))="DNC",$D$3+1,VLOOKUP($B20,'Horváth Boldizsár'!$C$1:$F$78,4,FALSE))</f>
        <v>91</v>
      </c>
      <c r="J20" s="69">
        <f>IF(IF(ISNA(VLOOKUP($B20,'BR IV. Lelle'!$C$1:$F$40,4,FALSE)),"DNC",VLOOKUP($B20,'BR IV. Lelle'!$C$1:$F$40,4,FALSE))="DNC",$D$3+1,VLOOKUP($B20,'BR IV. Lelle'!$C$1:$F$40,4,FALSE))</f>
        <v>11</v>
      </c>
      <c r="K20" s="69">
        <f>IF(IF(ISNA(VLOOKUP($B20,'BR V. Boglár'!$C$1:$F$95,4,FALSE)),"DNC",VLOOKUP($B20,'BR V. Boglár'!$C$1:$F$95,4,FALSE))="DNC",$D$3+1,VLOOKUP($B20,'BR V. Boglár'!$C$1:$F$95,4,FALSE))</f>
        <v>91</v>
      </c>
      <c r="L20" s="69">
        <f>IF(IF(ISNA(VLOOKUP($B20,'Őszi Regatta'!$C$1:$F$89,4,FALSE)),"DNC",VLOOKUP($B20,'Őszi Regatta'!$C$1:$F$89,4,FALSE))="DNC",$D$3+1,VLOOKUP($B20,'Őszi Regatta'!$C$1:$F$89,4,FALSE))</f>
        <v>91</v>
      </c>
      <c r="M20" s="69">
        <f>SUM(E20:L20)</f>
        <v>495</v>
      </c>
      <c r="N20" s="69">
        <f>LARGE(E20:L20,1)</f>
        <v>91</v>
      </c>
      <c r="O20" s="69">
        <f>LARGE(E20:L20,2)</f>
        <v>91</v>
      </c>
      <c r="P20" s="69">
        <f>M20-SUM(N20:O20)</f>
        <v>313</v>
      </c>
    </row>
    <row r="21" spans="1:16" ht="26.4" x14ac:dyDescent="0.25">
      <c r="A21" s="46">
        <v>17</v>
      </c>
      <c r="B21" s="69" t="s">
        <v>346</v>
      </c>
      <c r="C21" s="69">
        <v>369</v>
      </c>
      <c r="D21" s="69" t="s">
        <v>351</v>
      </c>
      <c r="E21" s="69">
        <f>IF(IF(ISNA(VLOOKUP($B21,'Tolnay Kálmán EV'!$C$1:$G$100,4,FALSE)),"DNC",VLOOKUP($B21,'Tolnay Kálmán EV'!$C$1:$G$100,5,FALSE))="DNC",$D$3+1,VLOOKUP($B21,'Tolnay Kálmán EV'!$C$1:$G$100,5,FALSE))</f>
        <v>1</v>
      </c>
      <c r="F21" s="69">
        <f>IF(IF(ISNA(VLOOKUP($B21,'BR I. Badacsony'!$C$1:$F$99,4,FALSE)),"DNC",VLOOKUP($B21,'BR I. Badacsony'!$C$1:$F$99,4,FALSE))="DNC",$D$3+1,VLOOKUP($B21,'BR I. Badacsony'!$C$1:$F$99,4,FALSE))</f>
        <v>91</v>
      </c>
      <c r="G21" s="69">
        <f>IF(IF(ISNA(VLOOKUP($B21,'BR II. Siófok'!$C$1:$F$96,4,FALSE)),"DNC",VLOOKUP($B21,'BR II. Siófok'!$C$1:$F$96,4,FALSE))="DNC",$D$3+1,VLOOKUP($B21,'BR II. Siófok'!$C$1:$F$96,4,FALSE))</f>
        <v>91</v>
      </c>
      <c r="H21" s="69">
        <f>IF(IF(ISNA(VLOOKUP($B21,'BR III. Szemes'!$C$1:$F$98,4,FALSE)),"DNC",VLOOKUP($B21,'BR III. Szemes'!$C$1:$F$98,4,FALSE))="DNC",$D$3+1,VLOOKUP($B21,'BR III. Szemes'!$C$1:$F$98,4,FALSE))</f>
        <v>91</v>
      </c>
      <c r="I21" s="69">
        <f>IF(IF(ISNA(VLOOKUP($B21,'Horváth Boldizsár'!$C$1:$F$78,4,FALSE)),"DNC",VLOOKUP($B21,'Horváth Boldizsár'!$C$1:$F$78,4,FALSE))="DNC",$D$3+1,VLOOKUP($B21,'Horváth Boldizsár'!$C$1:$F$78,4,FALSE))</f>
        <v>5</v>
      </c>
      <c r="J21" s="69">
        <f>IF(IF(ISNA(VLOOKUP($B21,'BR IV. Lelle'!$C$1:$F$40,4,FALSE)),"DNC",VLOOKUP($B21,'BR IV. Lelle'!$C$1:$F$40,4,FALSE))="DNC",$D$3+1,VLOOKUP($B21,'BR IV. Lelle'!$C$1:$F$40,4,FALSE))</f>
        <v>91</v>
      </c>
      <c r="K21" s="69">
        <f>IF(IF(ISNA(VLOOKUP($B21,'BR V. Boglár'!$C$1:$F$95,4,FALSE)),"DNC",VLOOKUP($B21,'BR V. Boglár'!$C$1:$F$95,4,FALSE))="DNC",$D$3+1,VLOOKUP($B21,'BR V. Boglár'!$C$1:$F$95,4,FALSE))</f>
        <v>91</v>
      </c>
      <c r="L21" s="69">
        <f>IF(IF(ISNA(VLOOKUP($B21,'Őszi Regatta'!$C$1:$F$89,4,FALSE)),"DNC",VLOOKUP($B21,'Őszi Regatta'!$C$1:$F$89,4,FALSE))="DNC",$D$3+1,VLOOKUP($B21,'Őszi Regatta'!$C$1:$F$89,4,FALSE))</f>
        <v>91</v>
      </c>
      <c r="M21" s="69">
        <f>SUM(E21:L21)</f>
        <v>552</v>
      </c>
      <c r="N21" s="69">
        <f>LARGE(E21:L21,1)</f>
        <v>91</v>
      </c>
      <c r="O21" s="69">
        <f>LARGE(E21:L21,2)</f>
        <v>91</v>
      </c>
      <c r="P21" s="69">
        <f>M21-SUM(N21:O21)</f>
        <v>370</v>
      </c>
    </row>
    <row r="22" spans="1:16" x14ac:dyDescent="0.25">
      <c r="A22" s="46">
        <v>17</v>
      </c>
      <c r="B22" s="14" t="s">
        <v>43</v>
      </c>
      <c r="C22" s="14">
        <v>1344</v>
      </c>
      <c r="D22" s="14" t="s">
        <v>44</v>
      </c>
      <c r="E22" s="12">
        <f>IF(IF(ISNA(VLOOKUP($B22,'Tolnay Kálmán EV'!$C$1:$G$100,4,FALSE)),"DNC",VLOOKUP($B22,'Tolnay Kálmán EV'!$C$1:$G$100,5,FALSE))="DNC",$D$3+1,VLOOKUP($B22,'Tolnay Kálmán EV'!$C$1:$G$100,5,FALSE))</f>
        <v>91</v>
      </c>
      <c r="F22" s="12">
        <f>IF(IF(ISNA(VLOOKUP($B22,'BR I. Badacsony'!$C$1:$F$99,4,FALSE)),"DNC",VLOOKUP($B22,'BR I. Badacsony'!$C$1:$F$99,4,FALSE))="DNC",$D$3+1,VLOOKUP($B22,'BR I. Badacsony'!$C$1:$F$99,4,FALSE))</f>
        <v>91</v>
      </c>
      <c r="G22" s="12">
        <f>IF(IF(ISNA(VLOOKUP($B22,'BR II. Siófok'!$C$1:$F$96,4,FALSE)),"DNC",VLOOKUP($B22,'BR II. Siófok'!$C$1:$F$96,4,FALSE))="DNC",$D$3+1,VLOOKUP($B22,'BR II. Siófok'!$C$1:$F$96,4,FALSE))</f>
        <v>1</v>
      </c>
      <c r="H22" s="12">
        <f>IF(IF(ISNA(VLOOKUP($B22,'BR III. Szemes'!$C$1:$F$98,4,FALSE)),"DNC",VLOOKUP($B22,'BR III. Szemes'!$C$1:$F$98,4,FALSE))="DNC",$D$3+1,VLOOKUP($B22,'BR III. Szemes'!$C$1:$F$98,4,FALSE))</f>
        <v>5</v>
      </c>
      <c r="I22" s="12">
        <f>IF(IF(ISNA(VLOOKUP($B22,'Horváth Boldizsár'!$C$1:$F$78,4,FALSE)),"DNC",VLOOKUP($B22,'Horváth Boldizsár'!$C$1:$F$78,4,FALSE))="DNC",$D$3+1,VLOOKUP($B22,'Horváth Boldizsár'!$C$1:$F$78,4,FALSE))</f>
        <v>91</v>
      </c>
      <c r="J22" s="12">
        <f>IF(IF(ISNA(VLOOKUP($B22,'BR IV. Lelle'!$C$1:$F$40,4,FALSE)),"DNC",VLOOKUP($B22,'BR IV. Lelle'!$C$1:$F$40,4,FALSE))="DNC",$D$3+1,VLOOKUP($B22,'BR IV. Lelle'!$C$1:$F$40,4,FALSE))</f>
        <v>91</v>
      </c>
      <c r="K22" s="12">
        <f>IF(IF(ISNA(VLOOKUP($B22,'BR V. Boglár'!$C$1:$F$95,4,FALSE)),"DNC",VLOOKUP($B22,'BR V. Boglár'!$C$1:$F$95,4,FALSE))="DNC",$D$3+1,VLOOKUP($B22,'BR V. Boglár'!$C$1:$F$95,4,FALSE))</f>
        <v>91</v>
      </c>
      <c r="L22" s="12">
        <f>IF(IF(ISNA(VLOOKUP($B22,'Őszi Regatta'!$C$1:$F$89,4,FALSE)),"DNC",VLOOKUP($B22,'Őszi Regatta'!$C$1:$F$89,4,FALSE))="DNC",$D$3+1,VLOOKUP($B22,'Őszi Regatta'!$C$1:$F$89,4,FALSE))</f>
        <v>91</v>
      </c>
      <c r="M22" s="69">
        <f>SUM(E22:L22)</f>
        <v>552</v>
      </c>
      <c r="N22" s="69">
        <f>LARGE(E22:L22,1)</f>
        <v>91</v>
      </c>
      <c r="O22" s="69">
        <f>LARGE(E22:L22,2)</f>
        <v>91</v>
      </c>
      <c r="P22" s="69">
        <f>M22-SUM(N22:O22)</f>
        <v>370</v>
      </c>
    </row>
    <row r="23" spans="1:16" x14ac:dyDescent="0.25">
      <c r="A23" s="46">
        <v>19</v>
      </c>
      <c r="B23" s="69" t="s">
        <v>195</v>
      </c>
      <c r="C23" s="69">
        <v>3712</v>
      </c>
      <c r="D23" s="69" t="s">
        <v>196</v>
      </c>
      <c r="E23" s="69">
        <f>IF(IF(ISNA(VLOOKUP($B23,'Tolnay Kálmán EV'!$C$1:$G$100,4,FALSE)),"DNC",VLOOKUP($B23,'Tolnay Kálmán EV'!$C$1:$G$100,5,FALSE))="DNC",$D$3+1,VLOOKUP($B23,'Tolnay Kálmán EV'!$C$1:$G$100,5,FALSE))</f>
        <v>91</v>
      </c>
      <c r="F23" s="69">
        <f>IF(IF(ISNA(VLOOKUP($B23,'BR I. Badacsony'!$C$1:$F$99,4,FALSE)),"DNC",VLOOKUP($B23,'BR I. Badacsony'!$C$1:$F$99,4,FALSE))="DNC",$D$3+1,VLOOKUP($B23,'BR I. Badacsony'!$C$1:$F$99,4,FALSE))</f>
        <v>6</v>
      </c>
      <c r="G23" s="69">
        <f>IF(IF(ISNA(VLOOKUP($B23,'BR II. Siófok'!$C$1:$F$96,4,FALSE)),"DNC",VLOOKUP($B23,'BR II. Siófok'!$C$1:$F$96,4,FALSE))="DNC",$D$3+1,VLOOKUP($B23,'BR II. Siófok'!$C$1:$F$96,4,FALSE))</f>
        <v>91</v>
      </c>
      <c r="H23" s="69">
        <f>IF(IF(ISNA(VLOOKUP($B23,'BR III. Szemes'!$C$1:$F$98,4,FALSE)),"DNC",VLOOKUP($B23,'BR III. Szemes'!$C$1:$F$98,4,FALSE))="DNC",$D$3+1,VLOOKUP($B23,'BR III. Szemes'!$C$1:$F$98,4,FALSE))</f>
        <v>91</v>
      </c>
      <c r="I23" s="69">
        <f>IF(IF(ISNA(VLOOKUP($B23,'Horváth Boldizsár'!$C$1:$F$78,4,FALSE)),"DNC",VLOOKUP($B23,'Horváth Boldizsár'!$C$1:$F$78,4,FALSE))="DNC",$D$3+1,VLOOKUP($B23,'Horváth Boldizsár'!$C$1:$F$78,4,FALSE))</f>
        <v>91</v>
      </c>
      <c r="J23" s="69">
        <f>IF(IF(ISNA(VLOOKUP($B23,'BR IV. Lelle'!$C$1:$F$40,4,FALSE)),"DNC",VLOOKUP($B23,'BR IV. Lelle'!$C$1:$F$40,4,FALSE))="DNC",$D$3+1,VLOOKUP($B23,'BR IV. Lelle'!$C$1:$F$40,4,FALSE))</f>
        <v>6</v>
      </c>
      <c r="K23" s="69">
        <f>IF(IF(ISNA(VLOOKUP($B23,'BR V. Boglár'!$C$1:$F$95,4,FALSE)),"DNC",VLOOKUP($B23,'BR V. Boglár'!$C$1:$F$95,4,FALSE))="DNC",$D$3+1,VLOOKUP($B23,'BR V. Boglár'!$C$1:$F$95,4,FALSE))</f>
        <v>91</v>
      </c>
      <c r="L23" s="69">
        <f>IF(IF(ISNA(VLOOKUP($B23,'Őszi Regatta'!$C$1:$F$89,4,FALSE)),"DNC",VLOOKUP($B23,'Őszi Regatta'!$C$1:$F$89,4,FALSE))="DNC",$D$3+1,VLOOKUP($B23,'Őszi Regatta'!$C$1:$F$89,4,FALSE))</f>
        <v>91</v>
      </c>
      <c r="M23" s="69">
        <f>SUM(E23:L23)</f>
        <v>558</v>
      </c>
      <c r="N23" s="69">
        <f>LARGE(E23:L23,1)</f>
        <v>91</v>
      </c>
      <c r="O23" s="69">
        <f>LARGE(E23:L23,2)</f>
        <v>91</v>
      </c>
      <c r="P23" s="69">
        <f>M23-SUM(N23:O23)</f>
        <v>376</v>
      </c>
    </row>
    <row r="24" spans="1:16" x14ac:dyDescent="0.25">
      <c r="A24" s="46">
        <v>19</v>
      </c>
      <c r="B24" s="11" t="s">
        <v>434</v>
      </c>
      <c r="C24" s="11">
        <v>11</v>
      </c>
      <c r="D24" s="16" t="s">
        <v>435</v>
      </c>
      <c r="E24" s="12">
        <f>IF(IF(ISNA(VLOOKUP($B24,'Tolnay Kálmán EV'!$C$1:$G$100,4,FALSE)),"DNC",VLOOKUP($B24,'Tolnay Kálmán EV'!$C$1:$G$100,5,FALSE))="DNC",$D$3+1,VLOOKUP($B24,'Tolnay Kálmán EV'!$C$1:$G$100,5,FALSE))</f>
        <v>91</v>
      </c>
      <c r="F24" s="12">
        <f>IF(IF(ISNA(VLOOKUP($B24,'BR I. Badacsony'!$C$1:$F$99,4,FALSE)),"DNC",VLOOKUP($B24,'BR I. Badacsony'!$C$1:$F$99,4,FALSE))="DNC",$D$3+1,VLOOKUP($B24,'BR I. Badacsony'!$C$1:$F$99,4,FALSE))</f>
        <v>91</v>
      </c>
      <c r="G24" s="12">
        <f>IF(IF(ISNA(VLOOKUP($B24,'BR II. Siófok'!$C$1:$F$96,4,FALSE)),"DNC",VLOOKUP($B24,'BR II. Siófok'!$C$1:$F$96,4,FALSE))="DNC",$D$3+1,VLOOKUP($B24,'BR II. Siófok'!$C$1:$F$96,4,FALSE))</f>
        <v>91</v>
      </c>
      <c r="H24" s="12">
        <f>IF(IF(ISNA(VLOOKUP($B24,'BR III. Szemes'!$C$1:$F$98,4,FALSE)),"DNC",VLOOKUP($B24,'BR III. Szemes'!$C$1:$F$98,4,FALSE))="DNC",$D$3+1,VLOOKUP($B24,'BR III. Szemes'!$C$1:$F$98,4,FALSE))</f>
        <v>91</v>
      </c>
      <c r="I24" s="12">
        <f>IF(IF(ISNA(VLOOKUP($B24,'Horváth Boldizsár'!$C$1:$F$78,4,FALSE)),"DNC",VLOOKUP($B24,'Horváth Boldizsár'!$C$1:$F$78,4,FALSE))="DNC",$D$3+1,VLOOKUP($B24,'Horváth Boldizsár'!$C$1:$F$78,4,FALSE))</f>
        <v>10</v>
      </c>
      <c r="J24" s="12">
        <f>IF(IF(ISNA(VLOOKUP($B24,'BR IV. Lelle'!$C$1:$F$40,4,FALSE)),"DNC",VLOOKUP($B24,'BR IV. Lelle'!$C$1:$F$40,4,FALSE))="DNC",$D$3+1,VLOOKUP($B24,'BR IV. Lelle'!$C$1:$F$40,4,FALSE))</f>
        <v>91</v>
      </c>
      <c r="K24" s="12">
        <f>IF(IF(ISNA(VLOOKUP($B24,'BR V. Boglár'!$C$1:$F$95,4,FALSE)),"DNC",VLOOKUP($B24,'BR V. Boglár'!$C$1:$F$95,4,FALSE))="DNC",$D$3+1,VLOOKUP($B24,'BR V. Boglár'!$C$1:$F$95,4,FALSE))</f>
        <v>91</v>
      </c>
      <c r="L24" s="12">
        <f>IF(IF(ISNA(VLOOKUP($B24,'Őszi Regatta'!$C$1:$F$89,4,FALSE)),"DNC",VLOOKUP($B24,'Őszi Regatta'!$C$1:$F$89,4,FALSE))="DNC",$D$3+1,VLOOKUP($B24,'Őszi Regatta'!$C$1:$F$89,4,FALSE))</f>
        <v>2</v>
      </c>
      <c r="M24" s="69">
        <f>SUM(E24:L24)</f>
        <v>558</v>
      </c>
      <c r="N24" s="69">
        <f>LARGE(E24:L24,1)</f>
        <v>91</v>
      </c>
      <c r="O24" s="69">
        <f>LARGE(E24:L24,2)</f>
        <v>91</v>
      </c>
      <c r="P24" s="69">
        <f>M24-SUM(N24:O24)</f>
        <v>376</v>
      </c>
    </row>
    <row r="25" spans="1:16" ht="26.4" x14ac:dyDescent="0.25">
      <c r="A25" s="46">
        <v>21</v>
      </c>
      <c r="B25" s="69" t="s">
        <v>184</v>
      </c>
      <c r="C25" s="69" t="s">
        <v>259</v>
      </c>
      <c r="D25" s="69" t="s">
        <v>260</v>
      </c>
      <c r="E25" s="69">
        <f>IF(IF(ISNA(VLOOKUP($B25,'Tolnay Kálmán EV'!$C$1:$G$100,4,FALSE)),"DNC",VLOOKUP($B25,'Tolnay Kálmán EV'!$C$1:$G$100,5,FALSE))="DNC",$D$3+1,VLOOKUP($B25,'Tolnay Kálmán EV'!$C$1:$G$100,5,FALSE))</f>
        <v>91</v>
      </c>
      <c r="F25" s="69">
        <f>IF(IF(ISNA(VLOOKUP($B25,'BR I. Badacsony'!$C$1:$F$99,4,FALSE)),"DNC",VLOOKUP($B25,'BR I. Badacsony'!$C$1:$F$99,4,FALSE))="DNC",$D$3+1,VLOOKUP($B25,'BR I. Badacsony'!$C$1:$F$99,4,FALSE))</f>
        <v>91</v>
      </c>
      <c r="G25" s="69">
        <f>IF(IF(ISNA(VLOOKUP($B25,'BR II. Siófok'!$C$1:$F$96,4,FALSE)),"DNC",VLOOKUP($B25,'BR II. Siófok'!$C$1:$F$96,4,FALSE))="DNC",$D$3+1,VLOOKUP($B25,'BR II. Siófok'!$C$1:$F$96,4,FALSE))</f>
        <v>2</v>
      </c>
      <c r="H25" s="69">
        <f>IF(IF(ISNA(VLOOKUP($B25,'BR III. Szemes'!$C$1:$F$98,4,FALSE)),"DNC",VLOOKUP($B25,'BR III. Szemes'!$C$1:$F$98,4,FALSE))="DNC",$D$3+1,VLOOKUP($B25,'BR III. Szemes'!$C$1:$F$98,4,FALSE))</f>
        <v>91</v>
      </c>
      <c r="I25" s="69">
        <f>IF(IF(ISNA(VLOOKUP($B25,'Horváth Boldizsár'!$C$1:$F$78,4,FALSE)),"DNC",VLOOKUP($B25,'Horváth Boldizsár'!$C$1:$F$78,4,FALSE))="DNC",$D$3+1,VLOOKUP($B25,'Horváth Boldizsár'!$C$1:$F$78,4,FALSE))</f>
        <v>91</v>
      </c>
      <c r="J25" s="69">
        <f>IF(IF(ISNA(VLOOKUP($B25,'BR IV. Lelle'!$C$1:$F$40,4,FALSE)),"DNC",VLOOKUP($B25,'BR IV. Lelle'!$C$1:$F$40,4,FALSE))="DNC",$D$3+1,VLOOKUP($B25,'BR IV. Lelle'!$C$1:$F$40,4,FALSE))</f>
        <v>91</v>
      </c>
      <c r="K25" s="69">
        <f>IF(IF(ISNA(VLOOKUP($B25,'BR V. Boglár'!$C$1:$F$95,4,FALSE)),"DNC",VLOOKUP($B25,'BR V. Boglár'!$C$1:$F$95,4,FALSE))="DNC",$D$3+1,VLOOKUP($B25,'BR V. Boglár'!$C$1:$F$95,4,FALSE))</f>
        <v>91</v>
      </c>
      <c r="L25" s="69">
        <f>IF(IF(ISNA(VLOOKUP($B25,'Őszi Regatta'!$C$1:$F$89,4,FALSE)),"DNC",VLOOKUP($B25,'Őszi Regatta'!$C$1:$F$89,4,FALSE))="DNC",$D$3+1,VLOOKUP($B25,'Őszi Regatta'!$C$1:$F$89,4,FALSE))</f>
        <v>12</v>
      </c>
      <c r="M25" s="69">
        <f>SUM(E25:L25)</f>
        <v>560</v>
      </c>
      <c r="N25" s="69">
        <f>LARGE(E25:L25,1)</f>
        <v>91</v>
      </c>
      <c r="O25" s="69">
        <f>LARGE(E25:L25,2)</f>
        <v>91</v>
      </c>
      <c r="P25" s="69">
        <f>M25-SUM(N25:O25)</f>
        <v>378</v>
      </c>
    </row>
    <row r="26" spans="1:16" ht="26.4" x14ac:dyDescent="0.25">
      <c r="A26" s="46">
        <v>22</v>
      </c>
      <c r="B26" s="69" t="s">
        <v>157</v>
      </c>
      <c r="C26" s="68">
        <v>1613</v>
      </c>
      <c r="D26" s="69" t="s">
        <v>158</v>
      </c>
      <c r="E26" s="12">
        <f>IF(IF(ISNA(VLOOKUP($B26,'Tolnay Kálmán EV'!$C$1:$G$100,4,FALSE)),"DNC",VLOOKUP($B26,'Tolnay Kálmán EV'!$C$1:$G$100,5,FALSE))="DNC",$D$3+1,VLOOKUP($B26,'Tolnay Kálmán EV'!$C$1:$G$100,5,FALSE))</f>
        <v>91</v>
      </c>
      <c r="F26" s="12">
        <f>IF(IF(ISNA(VLOOKUP($B26,'BR I. Badacsony'!$C$1:$F$99,4,FALSE)),"DNC",VLOOKUP($B26,'BR I. Badacsony'!$C$1:$F$99,4,FALSE))="DNC",$D$3+1,VLOOKUP($B26,'BR I. Badacsony'!$C$1:$F$99,4,FALSE))</f>
        <v>91</v>
      </c>
      <c r="G26" s="12">
        <f>IF(IF(ISNA(VLOOKUP($B26,'BR II. Siófok'!$C$1:$F$96,4,FALSE)),"DNC",VLOOKUP($B26,'BR II. Siófok'!$C$1:$F$96,4,FALSE))="DNC",$D$3+1,VLOOKUP($B26,'BR II. Siófok'!$C$1:$F$96,4,FALSE))</f>
        <v>91</v>
      </c>
      <c r="H26" s="12">
        <f>IF(IF(ISNA(VLOOKUP($B26,'BR III. Szemes'!$C$1:$F$98,4,FALSE)),"DNC",VLOOKUP($B26,'BR III. Szemes'!$C$1:$F$98,4,FALSE))="DNC",$D$3+1,VLOOKUP($B26,'BR III. Szemes'!$C$1:$F$98,4,FALSE))</f>
        <v>4</v>
      </c>
      <c r="I26" s="12">
        <f>IF(IF(ISNA(VLOOKUP($B26,'Horváth Boldizsár'!$C$1:$F$78,4,FALSE)),"DNC",VLOOKUP($B26,'Horváth Boldizsár'!$C$1:$F$78,4,FALSE))="DNC",$D$3+1,VLOOKUP($B26,'Horváth Boldizsár'!$C$1:$F$78,4,FALSE))</f>
        <v>91</v>
      </c>
      <c r="J26" s="12">
        <f>IF(IF(ISNA(VLOOKUP($B26,'BR IV. Lelle'!$C$1:$F$40,4,FALSE)),"DNC",VLOOKUP($B26,'BR IV. Lelle'!$C$1:$F$40,4,FALSE))="DNC",$D$3+1,VLOOKUP($B26,'BR IV. Lelle'!$C$1:$F$40,4,FALSE))</f>
        <v>91</v>
      </c>
      <c r="K26" s="12">
        <f>IF(IF(ISNA(VLOOKUP($B26,'BR V. Boglár'!$C$1:$F$95,4,FALSE)),"DNC",VLOOKUP($B26,'BR V. Boglár'!$C$1:$F$95,4,FALSE))="DNC",$D$3+1,VLOOKUP($B26,'BR V. Boglár'!$C$1:$F$95,4,FALSE))</f>
        <v>11</v>
      </c>
      <c r="L26" s="12">
        <f>IF(IF(ISNA(VLOOKUP($B26,'Őszi Regatta'!$C$1:$F$89,4,FALSE)),"DNC",VLOOKUP($B26,'Őszi Regatta'!$C$1:$F$89,4,FALSE))="DNC",$D$3+1,VLOOKUP($B26,'Őszi Regatta'!$C$1:$F$89,4,FALSE))</f>
        <v>91</v>
      </c>
      <c r="M26" s="69">
        <f>SUM(E26:L26)</f>
        <v>561</v>
      </c>
      <c r="N26" s="69">
        <f>LARGE(E26:L26,1)</f>
        <v>91</v>
      </c>
      <c r="O26" s="69">
        <f>LARGE(E26:L26,2)</f>
        <v>91</v>
      </c>
      <c r="P26" s="69">
        <f>M26-SUM(N26:O26)</f>
        <v>379</v>
      </c>
    </row>
    <row r="27" spans="1:16" x14ac:dyDescent="0.25">
      <c r="A27" s="46">
        <v>23</v>
      </c>
      <c r="B27" s="69" t="s">
        <v>460</v>
      </c>
      <c r="C27" s="69">
        <v>29021</v>
      </c>
      <c r="D27" s="69" t="s">
        <v>461</v>
      </c>
      <c r="E27" s="12">
        <f>IF(IF(ISNA(VLOOKUP($B27,'Tolnay Kálmán EV'!$C$1:$G$100,4,FALSE)),"DNC",VLOOKUP($B27,'Tolnay Kálmán EV'!$C$1:$G$100,5,FALSE))="DNC",$D$3+1,VLOOKUP($B27,'Tolnay Kálmán EV'!$C$1:$G$100,5,FALSE))</f>
        <v>91</v>
      </c>
      <c r="F27" s="12">
        <f>IF(IF(ISNA(VLOOKUP($B27,'BR I. Badacsony'!$C$1:$F$99,4,FALSE)),"DNC",VLOOKUP($B27,'BR I. Badacsony'!$C$1:$F$99,4,FALSE))="DNC",$D$3+1,VLOOKUP($B27,'BR I. Badacsony'!$C$1:$F$99,4,FALSE))</f>
        <v>91</v>
      </c>
      <c r="G27" s="12">
        <f>IF(IF(ISNA(VLOOKUP($B27,'BR II. Siófok'!$C$1:$F$96,4,FALSE)),"DNC",VLOOKUP($B27,'BR II. Siófok'!$C$1:$F$96,4,FALSE))="DNC",$D$3+1,VLOOKUP($B27,'BR II. Siófok'!$C$1:$F$96,4,FALSE))</f>
        <v>91</v>
      </c>
      <c r="H27" s="12">
        <f>IF(IF(ISNA(VLOOKUP($B27,'BR III. Szemes'!$C$1:$F$98,4,FALSE)),"DNC",VLOOKUP($B27,'BR III. Szemes'!$C$1:$F$98,4,FALSE))="DNC",$D$3+1,VLOOKUP($B27,'BR III. Szemes'!$C$1:$F$98,4,FALSE))</f>
        <v>91</v>
      </c>
      <c r="I27" s="12">
        <f>IF(IF(ISNA(VLOOKUP($B27,'Horváth Boldizsár'!$C$1:$F$78,4,FALSE)),"DNC",VLOOKUP($B27,'Horváth Boldizsár'!$C$1:$F$78,4,FALSE))="DNC",$D$3+1,VLOOKUP($B27,'Horváth Boldizsár'!$C$1:$F$78,4,FALSE))</f>
        <v>91</v>
      </c>
      <c r="J27" s="12">
        <f>IF(IF(ISNA(VLOOKUP($B27,'BR IV. Lelle'!$C$1:$F$40,4,FALSE)),"DNC",VLOOKUP($B27,'BR IV. Lelle'!$C$1:$F$40,4,FALSE))="DNC",$D$3+1,VLOOKUP($B27,'BR IV. Lelle'!$C$1:$F$40,4,FALSE))</f>
        <v>13</v>
      </c>
      <c r="K27" s="12">
        <f>IF(IF(ISNA(VLOOKUP($B27,'BR V. Boglár'!$C$1:$F$95,4,FALSE)),"DNC",VLOOKUP($B27,'BR V. Boglár'!$C$1:$F$95,4,FALSE))="DNC",$D$3+1,VLOOKUP($B27,'BR V. Boglár'!$C$1:$F$95,4,FALSE))</f>
        <v>4</v>
      </c>
      <c r="L27" s="12">
        <f>IF(IF(ISNA(VLOOKUP($B27,'Őszi Regatta'!$C$1:$F$89,4,FALSE)),"DNC",VLOOKUP($B27,'Őszi Regatta'!$C$1:$F$89,4,FALSE))="DNC",$D$3+1,VLOOKUP($B27,'Őszi Regatta'!$C$1:$F$89,4,FALSE))</f>
        <v>91</v>
      </c>
      <c r="M27" s="69">
        <f>SUM(E27:L27)</f>
        <v>563</v>
      </c>
      <c r="N27" s="69">
        <f>LARGE(E27:L27,1)</f>
        <v>91</v>
      </c>
      <c r="O27" s="69">
        <f>LARGE(E27:L27,2)</f>
        <v>91</v>
      </c>
      <c r="P27" s="69">
        <f>M27-SUM(N27:O27)</f>
        <v>381</v>
      </c>
    </row>
    <row r="28" spans="1:16" ht="26.4" x14ac:dyDescent="0.25">
      <c r="A28" s="46">
        <v>24</v>
      </c>
      <c r="B28" s="69" t="s">
        <v>449</v>
      </c>
      <c r="C28" s="69">
        <v>1900</v>
      </c>
      <c r="D28" s="69" t="s">
        <v>450</v>
      </c>
      <c r="E28" s="12">
        <f>IF(IF(ISNA(VLOOKUP($B28,'Tolnay Kálmán EV'!$C$1:$G$100,4,FALSE)),"DNC",VLOOKUP($B28,'Tolnay Kálmán EV'!$C$1:$G$100,5,FALSE))="DNC",$D$3+1,VLOOKUP($B28,'Tolnay Kálmán EV'!$C$1:$G$100,5,FALSE))</f>
        <v>91</v>
      </c>
      <c r="F28" s="12">
        <f>IF(IF(ISNA(VLOOKUP($B28,'BR I. Badacsony'!$C$1:$F$99,4,FALSE)),"DNC",VLOOKUP($B28,'BR I. Badacsony'!$C$1:$F$99,4,FALSE))="DNC",$D$3+1,VLOOKUP($B28,'BR I. Badacsony'!$C$1:$F$99,4,FALSE))</f>
        <v>91</v>
      </c>
      <c r="G28" s="12">
        <f>IF(IF(ISNA(VLOOKUP($B28,'BR II. Siófok'!$C$1:$F$96,4,FALSE)),"DNC",VLOOKUP($B28,'BR II. Siófok'!$C$1:$F$96,4,FALSE))="DNC",$D$3+1,VLOOKUP($B28,'BR II. Siófok'!$C$1:$F$96,4,FALSE))</f>
        <v>91</v>
      </c>
      <c r="H28" s="12">
        <f>IF(IF(ISNA(VLOOKUP($B28,'BR III. Szemes'!$C$1:$F$98,4,FALSE)),"DNC",VLOOKUP($B28,'BR III. Szemes'!$C$1:$F$98,4,FALSE))="DNC",$D$3+1,VLOOKUP($B28,'BR III. Szemes'!$C$1:$F$98,4,FALSE))</f>
        <v>91</v>
      </c>
      <c r="I28" s="12">
        <f>IF(IF(ISNA(VLOOKUP($B28,'Horváth Boldizsár'!$C$1:$F$78,4,FALSE)),"DNC",VLOOKUP($B28,'Horváth Boldizsár'!$C$1:$F$78,4,FALSE))="DNC",$D$3+1,VLOOKUP($B28,'Horváth Boldizsár'!$C$1:$F$78,4,FALSE))</f>
        <v>91</v>
      </c>
      <c r="J28" s="12">
        <f>IF(IF(ISNA(VLOOKUP($B28,'BR IV. Lelle'!$C$1:$F$40,4,FALSE)),"DNC",VLOOKUP($B28,'BR IV. Lelle'!$C$1:$F$40,4,FALSE))="DNC",$D$3+1,VLOOKUP($B28,'BR IV. Lelle'!$C$1:$F$40,4,FALSE))</f>
        <v>7</v>
      </c>
      <c r="K28" s="12">
        <f>IF(IF(ISNA(VLOOKUP($B28,'BR V. Boglár'!$C$1:$F$95,4,FALSE)),"DNC",VLOOKUP($B28,'BR V. Boglár'!$C$1:$F$95,4,FALSE))="DNC",$D$3+1,VLOOKUP($B28,'BR V. Boglár'!$C$1:$F$95,4,FALSE))</f>
        <v>12</v>
      </c>
      <c r="L28" s="12">
        <f>IF(IF(ISNA(VLOOKUP($B28,'Őszi Regatta'!$C$1:$F$89,4,FALSE)),"DNC",VLOOKUP($B28,'Őszi Regatta'!$C$1:$F$89,4,FALSE))="DNC",$D$3+1,VLOOKUP($B28,'Őszi Regatta'!$C$1:$F$89,4,FALSE))</f>
        <v>91</v>
      </c>
      <c r="M28" s="69">
        <f>SUM(E28:L28)</f>
        <v>565</v>
      </c>
      <c r="N28" s="69">
        <f>LARGE(E28:L28,1)</f>
        <v>91</v>
      </c>
      <c r="O28" s="69">
        <f>LARGE(E28:L28,2)</f>
        <v>91</v>
      </c>
      <c r="P28" s="69">
        <f>M28-SUM(N28:O28)</f>
        <v>383</v>
      </c>
    </row>
    <row r="29" spans="1:16" ht="26.4" x14ac:dyDescent="0.25">
      <c r="A29" s="46">
        <v>25</v>
      </c>
      <c r="B29" s="69" t="s">
        <v>18</v>
      </c>
      <c r="C29" s="69">
        <v>990</v>
      </c>
      <c r="D29" s="69" t="s">
        <v>19</v>
      </c>
      <c r="E29" s="69">
        <f>IF(IF(ISNA(VLOOKUP($B29,'Tolnay Kálmán EV'!$C$1:$G$100,4,FALSE)),"DNC",VLOOKUP($B29,'Tolnay Kálmán EV'!$C$1:$G$100,5,FALSE))="DNC",$D$3+1,VLOOKUP($B29,'Tolnay Kálmán EV'!$C$1:$G$100,5,FALSE))</f>
        <v>5</v>
      </c>
      <c r="F29" s="69">
        <f>IF(IF(ISNA(VLOOKUP($B29,'BR I. Badacsony'!$C$1:$F$99,4,FALSE)),"DNC",VLOOKUP($B29,'BR I. Badacsony'!$C$1:$F$99,4,FALSE))="DNC",$D$3+1,VLOOKUP($B29,'BR I. Badacsony'!$C$1:$F$99,4,FALSE))</f>
        <v>91</v>
      </c>
      <c r="G29" s="69">
        <f>IF(IF(ISNA(VLOOKUP($B29,'BR II. Siófok'!$C$1:$F$96,4,FALSE)),"DNC",VLOOKUP($B29,'BR II. Siófok'!$C$1:$F$96,4,FALSE))="DNC",$D$3+1,VLOOKUP($B29,'BR II. Siófok'!$C$1:$F$96,4,FALSE))</f>
        <v>91</v>
      </c>
      <c r="H29" s="69">
        <f>IF(IF(ISNA(VLOOKUP($B29,'BR III. Szemes'!$C$1:$F$98,4,FALSE)),"DNC",VLOOKUP($B29,'BR III. Szemes'!$C$1:$F$98,4,FALSE))="DNC",$D$3+1,VLOOKUP($B29,'BR III. Szemes'!$C$1:$F$98,4,FALSE))</f>
        <v>91</v>
      </c>
      <c r="I29" s="69">
        <f>IF(IF(ISNA(VLOOKUP($B29,'Horváth Boldizsár'!$C$1:$F$78,4,FALSE)),"DNC",VLOOKUP($B29,'Horváth Boldizsár'!$C$1:$F$78,4,FALSE))="DNC",$D$3+1,VLOOKUP($B29,'Horváth Boldizsár'!$C$1:$F$78,4,FALSE))</f>
        <v>91</v>
      </c>
      <c r="J29" s="69">
        <f>IF(IF(ISNA(VLOOKUP($B29,'BR IV. Lelle'!$C$1:$F$40,4,FALSE)),"DNC",VLOOKUP($B29,'BR IV. Lelle'!$C$1:$F$40,4,FALSE))="DNC",$D$3+1,VLOOKUP($B29,'BR IV. Lelle'!$C$1:$F$40,4,FALSE))</f>
        <v>91</v>
      </c>
      <c r="K29" s="69">
        <f>IF(IF(ISNA(VLOOKUP($B29,'BR V. Boglár'!$C$1:$F$95,4,FALSE)),"DNC",VLOOKUP($B29,'BR V. Boglár'!$C$1:$F$95,4,FALSE))="DNC",$D$3+1,VLOOKUP($B29,'BR V. Boglár'!$C$1:$F$95,4,FALSE))</f>
        <v>91</v>
      </c>
      <c r="L29" s="69">
        <f>IF(IF(ISNA(VLOOKUP($B29,'Őszi Regatta'!$C$1:$F$89,4,FALSE)),"DNC",VLOOKUP($B29,'Őszi Regatta'!$C$1:$F$89,4,FALSE))="DNC",$D$3+1,VLOOKUP($B29,'Őszi Regatta'!$C$1:$F$89,4,FALSE))</f>
        <v>15</v>
      </c>
      <c r="M29" s="69">
        <f>SUM(E29:L29)</f>
        <v>566</v>
      </c>
      <c r="N29" s="69">
        <f>LARGE(E29:L29,1)</f>
        <v>91</v>
      </c>
      <c r="O29" s="69">
        <f>LARGE(E29:L29,2)</f>
        <v>91</v>
      </c>
      <c r="P29" s="69">
        <f>M29-SUM(N29:O29)</f>
        <v>384</v>
      </c>
    </row>
    <row r="30" spans="1:16" x14ac:dyDescent="0.25">
      <c r="A30" s="46">
        <v>26</v>
      </c>
      <c r="B30" s="69" t="s">
        <v>349</v>
      </c>
      <c r="C30" s="69">
        <v>1716</v>
      </c>
      <c r="D30" s="69" t="s">
        <v>355</v>
      </c>
      <c r="E30" s="69">
        <f>IF(IF(ISNA(VLOOKUP($B30,'Tolnay Kálmán EV'!$C$1:$G$100,4,FALSE)),"DNC",VLOOKUP($B30,'Tolnay Kálmán EV'!$C$1:$G$100,5,FALSE))="DNC",$D$3+1,VLOOKUP($B30,'Tolnay Kálmán EV'!$C$1:$G$100,5,FALSE))</f>
        <v>10</v>
      </c>
      <c r="F30" s="69">
        <f>IF(IF(ISNA(VLOOKUP($B30,'BR I. Badacsony'!$C$1:$F$99,4,FALSE)),"DNC",VLOOKUP($B30,'BR I. Badacsony'!$C$1:$F$99,4,FALSE))="DNC",$D$3+1,VLOOKUP($B30,'BR I. Badacsony'!$C$1:$F$99,4,FALSE))</f>
        <v>91</v>
      </c>
      <c r="G30" s="69">
        <f>IF(IF(ISNA(VLOOKUP($B30,'BR II. Siófok'!$C$1:$F$96,4,FALSE)),"DNC",VLOOKUP($B30,'BR II. Siófok'!$C$1:$F$96,4,FALSE))="DNC",$D$3+1,VLOOKUP($B30,'BR II. Siófok'!$C$1:$F$96,4,FALSE))</f>
        <v>91</v>
      </c>
      <c r="H30" s="69">
        <f>IF(IF(ISNA(VLOOKUP($B30,'BR III. Szemes'!$C$1:$F$98,4,FALSE)),"DNC",VLOOKUP($B30,'BR III. Szemes'!$C$1:$F$98,4,FALSE))="DNC",$D$3+1,VLOOKUP($B30,'BR III. Szemes'!$C$1:$F$98,4,FALSE))</f>
        <v>91</v>
      </c>
      <c r="I30" s="69">
        <f>IF(IF(ISNA(VLOOKUP($B30,'Horváth Boldizsár'!$C$1:$F$78,4,FALSE)),"DNC",VLOOKUP($B30,'Horváth Boldizsár'!$C$1:$F$78,4,FALSE))="DNC",$D$3+1,VLOOKUP($B30,'Horváth Boldizsár'!$C$1:$F$78,4,FALSE))</f>
        <v>12</v>
      </c>
      <c r="J30" s="69">
        <f>IF(IF(ISNA(VLOOKUP($B30,'BR IV. Lelle'!$C$1:$F$40,4,FALSE)),"DNC",VLOOKUP($B30,'BR IV. Lelle'!$C$1:$F$40,4,FALSE))="DNC",$D$3+1,VLOOKUP($B30,'BR IV. Lelle'!$C$1:$F$40,4,FALSE))</f>
        <v>91</v>
      </c>
      <c r="K30" s="69">
        <f>IF(IF(ISNA(VLOOKUP($B30,'BR V. Boglár'!$C$1:$F$95,4,FALSE)),"DNC",VLOOKUP($B30,'BR V. Boglár'!$C$1:$F$95,4,FALSE))="DNC",$D$3+1,VLOOKUP($B30,'BR V. Boglár'!$C$1:$F$95,4,FALSE))</f>
        <v>91</v>
      </c>
      <c r="L30" s="69">
        <f>IF(IF(ISNA(VLOOKUP($B30,'Őszi Regatta'!$C$1:$F$89,4,FALSE)),"DNC",VLOOKUP($B30,'Őszi Regatta'!$C$1:$F$89,4,FALSE))="DNC",$D$3+1,VLOOKUP($B30,'Őszi Regatta'!$C$1:$F$89,4,FALSE))</f>
        <v>91</v>
      </c>
      <c r="M30" s="69">
        <f>SUM(E30:L30)</f>
        <v>568</v>
      </c>
      <c r="N30" s="69">
        <f>LARGE(E30:L30,1)</f>
        <v>91</v>
      </c>
      <c r="O30" s="69">
        <f>LARGE(E30:L30,2)</f>
        <v>91</v>
      </c>
      <c r="P30" s="69">
        <f>M30-SUM(N30:O30)</f>
        <v>386</v>
      </c>
    </row>
    <row r="31" spans="1:16" x14ac:dyDescent="0.25">
      <c r="A31" s="46">
        <v>26</v>
      </c>
      <c r="B31" s="69" t="s">
        <v>191</v>
      </c>
      <c r="C31" s="69">
        <v>29</v>
      </c>
      <c r="D31" s="69" t="s">
        <v>14</v>
      </c>
      <c r="E31" s="69">
        <f>IF(IF(ISNA(VLOOKUP($B31,'Tolnay Kálmán EV'!$C$1:$G$100,4,FALSE)),"DNC",VLOOKUP($B31,'Tolnay Kálmán EV'!$C$1:$G$100,5,FALSE))="DNC",$D$3+1,VLOOKUP($B31,'Tolnay Kálmán EV'!$C$1:$G$100,5,FALSE))</f>
        <v>4</v>
      </c>
      <c r="F31" s="69">
        <f>IF(IF(ISNA(VLOOKUP($B31,'BR I. Badacsony'!$C$1:$F$99,4,FALSE)),"DNC",VLOOKUP($B31,'BR I. Badacsony'!$C$1:$F$99,4,FALSE))="DNC",$D$3+1,VLOOKUP($B31,'BR I. Badacsony'!$C$1:$F$99,4,FALSE))</f>
        <v>91</v>
      </c>
      <c r="G31" s="69">
        <f>IF(IF(ISNA(VLOOKUP($B31,'BR II. Siófok'!$C$1:$F$96,4,FALSE)),"DNC",VLOOKUP($B31,'BR II. Siófok'!$C$1:$F$96,4,FALSE))="DNC",$D$3+1,VLOOKUP($B31,'BR II. Siófok'!$C$1:$F$96,4,FALSE))</f>
        <v>91</v>
      </c>
      <c r="H31" s="69">
        <f>IF(IF(ISNA(VLOOKUP($B31,'BR III. Szemes'!$C$1:$F$98,4,FALSE)),"DNC",VLOOKUP($B31,'BR III. Szemes'!$C$1:$F$98,4,FALSE))="DNC",$D$3+1,VLOOKUP($B31,'BR III. Szemes'!$C$1:$F$98,4,FALSE))</f>
        <v>91</v>
      </c>
      <c r="I31" s="69">
        <f>IF(IF(ISNA(VLOOKUP($B31,'Horváth Boldizsár'!$C$1:$F$78,4,FALSE)),"DNC",VLOOKUP($B31,'Horváth Boldizsár'!$C$1:$F$78,4,FALSE))="DNC",$D$3+1,VLOOKUP($B31,'Horváth Boldizsár'!$C$1:$F$78,4,FALSE))</f>
        <v>91</v>
      </c>
      <c r="J31" s="69">
        <f>IF(IF(ISNA(VLOOKUP($B31,'BR IV. Lelle'!$C$1:$F$40,4,FALSE)),"DNC",VLOOKUP($B31,'BR IV. Lelle'!$C$1:$F$40,4,FALSE))="DNC",$D$3+1,VLOOKUP($B31,'BR IV. Lelle'!$C$1:$F$40,4,FALSE))</f>
        <v>91</v>
      </c>
      <c r="K31" s="69">
        <f>IF(IF(ISNA(VLOOKUP($B31,'BR V. Boglár'!$C$1:$F$95,4,FALSE)),"DNC",VLOOKUP($B31,'BR V. Boglár'!$C$1:$F$95,4,FALSE))="DNC",$D$3+1,VLOOKUP($B31,'BR V. Boglár'!$C$1:$F$95,4,FALSE))</f>
        <v>91</v>
      </c>
      <c r="L31" s="69">
        <f>IF(IF(ISNA(VLOOKUP($B31,'Őszi Regatta'!$C$1:$F$89,4,FALSE)),"DNC",VLOOKUP($B31,'Őszi Regatta'!$C$1:$F$89,4,FALSE))="DNC",$D$3+1,VLOOKUP($B31,'Őszi Regatta'!$C$1:$F$89,4,FALSE))</f>
        <v>18</v>
      </c>
      <c r="M31" s="69">
        <f>SUM(E31:L31)</f>
        <v>568</v>
      </c>
      <c r="N31" s="69">
        <f>LARGE(E31:L31,1)</f>
        <v>91</v>
      </c>
      <c r="O31" s="69">
        <f>LARGE(E31:L31,2)</f>
        <v>91</v>
      </c>
      <c r="P31" s="69">
        <f>M31-SUM(N31:O31)</f>
        <v>386</v>
      </c>
    </row>
    <row r="32" spans="1:16" x14ac:dyDescent="0.25">
      <c r="A32" s="46">
        <v>28</v>
      </c>
      <c r="B32" s="11" t="s">
        <v>433</v>
      </c>
      <c r="C32" s="11">
        <v>789</v>
      </c>
      <c r="D32" s="11" t="s">
        <v>442</v>
      </c>
      <c r="E32" s="12">
        <f>IF(IF(ISNA(VLOOKUP($B32,'Tolnay Kálmán EV'!$C$1:$G$100,4,FALSE)),"DNC",VLOOKUP($B32,'Tolnay Kálmán EV'!$C$1:$G$100,5,FALSE))="DNC",$D$3+1,VLOOKUP($B32,'Tolnay Kálmán EV'!$C$1:$G$100,5,FALSE))</f>
        <v>91</v>
      </c>
      <c r="F32" s="12">
        <f>IF(IF(ISNA(VLOOKUP($B32,'BR I. Badacsony'!$C$1:$F$99,4,FALSE)),"DNC",VLOOKUP($B32,'BR I. Badacsony'!$C$1:$F$99,4,FALSE))="DNC",$D$3+1,VLOOKUP($B32,'BR I. Badacsony'!$C$1:$F$99,4,FALSE))</f>
        <v>91</v>
      </c>
      <c r="G32" s="12">
        <f>IF(IF(ISNA(VLOOKUP($B32,'BR II. Siófok'!$C$1:$F$96,4,FALSE)),"DNC",VLOOKUP($B32,'BR II. Siófok'!$C$1:$F$96,4,FALSE))="DNC",$D$3+1,VLOOKUP($B32,'BR II. Siófok'!$C$1:$F$96,4,FALSE))</f>
        <v>91</v>
      </c>
      <c r="H32" s="12">
        <f>IF(IF(ISNA(VLOOKUP($B32,'BR III. Szemes'!$C$1:$F$98,4,FALSE)),"DNC",VLOOKUP($B32,'BR III. Szemes'!$C$1:$F$98,4,FALSE))="DNC",$D$3+1,VLOOKUP($B32,'BR III. Szemes'!$C$1:$F$98,4,FALSE))</f>
        <v>91</v>
      </c>
      <c r="I32" s="12">
        <f>IF(IF(ISNA(VLOOKUP($B32,'Horváth Boldizsár'!$C$1:$F$78,4,FALSE)),"DNC",VLOOKUP($B32,'Horváth Boldizsár'!$C$1:$F$78,4,FALSE))="DNC",$D$3+1,VLOOKUP($B32,'Horváth Boldizsár'!$C$1:$F$78,4,FALSE))</f>
        <v>9</v>
      </c>
      <c r="J32" s="12">
        <f>IF(IF(ISNA(VLOOKUP($B32,'BR IV. Lelle'!$C$1:$F$40,4,FALSE)),"DNC",VLOOKUP($B32,'BR IV. Lelle'!$C$1:$F$40,4,FALSE))="DNC",$D$3+1,VLOOKUP($B32,'BR IV. Lelle'!$C$1:$F$40,4,FALSE))</f>
        <v>91</v>
      </c>
      <c r="K32" s="12">
        <f>IF(IF(ISNA(VLOOKUP($B32,'BR V. Boglár'!$C$1:$F$95,4,FALSE)),"DNC",VLOOKUP($B32,'BR V. Boglár'!$C$1:$F$95,4,FALSE))="DNC",$D$3+1,VLOOKUP($B32,'BR V. Boglár'!$C$1:$F$95,4,FALSE))</f>
        <v>91</v>
      </c>
      <c r="L32" s="12">
        <f>IF(IF(ISNA(VLOOKUP($B32,'Őszi Regatta'!$C$1:$F$89,4,FALSE)),"DNC",VLOOKUP($B32,'Őszi Regatta'!$C$1:$F$89,4,FALSE))="DNC",$D$3+1,VLOOKUP($B32,'Őszi Regatta'!$C$1:$F$89,4,FALSE))</f>
        <v>17</v>
      </c>
      <c r="M32" s="69">
        <f>SUM(E32:L32)</f>
        <v>572</v>
      </c>
      <c r="N32" s="69">
        <f>LARGE(E32:L32,1)</f>
        <v>91</v>
      </c>
      <c r="O32" s="69">
        <f>LARGE(E32:L32,2)</f>
        <v>91</v>
      </c>
      <c r="P32" s="69">
        <f>M32-SUM(N32:O32)</f>
        <v>390</v>
      </c>
    </row>
    <row r="33" spans="1:16" x14ac:dyDescent="0.25">
      <c r="A33" s="46">
        <v>29</v>
      </c>
      <c r="B33" s="46" t="s">
        <v>141</v>
      </c>
      <c r="C33" s="69"/>
      <c r="D33" s="46" t="s">
        <v>142</v>
      </c>
      <c r="E33" s="69">
        <f>IF(IF(ISNA(VLOOKUP($B33,'Tolnay Kálmán EV'!$C$1:$G$100,4,FALSE)),"DNC",VLOOKUP($B33,'Tolnay Kálmán EV'!$C$1:$G$100,5,FALSE))="DNC",$D$3+1,VLOOKUP($B33,'Tolnay Kálmán EV'!$C$1:$G$100,5,FALSE))</f>
        <v>91</v>
      </c>
      <c r="F33" s="69">
        <f>IF(IF(ISNA(VLOOKUP($B33,'BR I. Badacsony'!$C$1:$F$99,4,FALSE)),"DNC",VLOOKUP($B33,'BR I. Badacsony'!$C$1:$F$99,4,FALSE))="DNC",$D$3+1,VLOOKUP($B33,'BR I. Badacsony'!$C$1:$F$99,4,FALSE))</f>
        <v>17</v>
      </c>
      <c r="G33" s="69">
        <f>IF(IF(ISNA(VLOOKUP($B33,'BR II. Siófok'!$C$1:$F$96,4,FALSE)),"DNC",VLOOKUP($B33,'BR II. Siófok'!$C$1:$F$96,4,FALSE))="DNC",$D$3+1,VLOOKUP($B33,'BR II. Siófok'!$C$1:$F$96,4,FALSE))</f>
        <v>91</v>
      </c>
      <c r="H33" s="69">
        <f>IF(IF(ISNA(VLOOKUP($B33,'BR III. Szemes'!$C$1:$F$98,4,FALSE)),"DNC",VLOOKUP($B33,'BR III. Szemes'!$C$1:$F$98,4,FALSE))="DNC",$D$3+1,VLOOKUP($B33,'BR III. Szemes'!$C$1:$F$98,4,FALSE))</f>
        <v>91</v>
      </c>
      <c r="I33" s="69">
        <f>IF(IF(ISNA(VLOOKUP($B33,'Horváth Boldizsár'!$C$1:$F$78,4,FALSE)),"DNC",VLOOKUP($B33,'Horváth Boldizsár'!$C$1:$F$78,4,FALSE))="DNC",$D$3+1,VLOOKUP($B33,'Horváth Boldizsár'!$C$1:$F$78,4,FALSE))</f>
        <v>91</v>
      </c>
      <c r="J33" s="69">
        <f>IF(IF(ISNA(VLOOKUP($B33,'BR IV. Lelle'!$C$1:$F$40,4,FALSE)),"DNC",VLOOKUP($B33,'BR IV. Lelle'!$C$1:$F$40,4,FALSE))="DNC",$D$3+1,VLOOKUP($B33,'BR IV. Lelle'!$C$1:$F$40,4,FALSE))</f>
        <v>91</v>
      </c>
      <c r="K33" s="69">
        <f>IF(IF(ISNA(VLOOKUP($B33,'BR V. Boglár'!$C$1:$F$95,4,FALSE)),"DNC",VLOOKUP($B33,'BR V. Boglár'!$C$1:$F$95,4,FALSE))="DNC",$D$3+1,VLOOKUP($B33,'BR V. Boglár'!$C$1:$F$95,4,FALSE))</f>
        <v>10</v>
      </c>
      <c r="L33" s="69">
        <f>IF(IF(ISNA(VLOOKUP($B33,'Őszi Regatta'!$C$1:$F$89,4,FALSE)),"DNC",VLOOKUP($B33,'Őszi Regatta'!$C$1:$F$89,4,FALSE))="DNC",$D$3+1,VLOOKUP($B33,'Őszi Regatta'!$C$1:$F$89,4,FALSE))</f>
        <v>91</v>
      </c>
      <c r="M33" s="69">
        <f>SUM(E33:L33)</f>
        <v>573</v>
      </c>
      <c r="N33" s="69">
        <f>LARGE(E33:L33,1)</f>
        <v>91</v>
      </c>
      <c r="O33" s="69">
        <f>LARGE(E33:L33,2)</f>
        <v>91</v>
      </c>
      <c r="P33" s="69">
        <f>M33-SUM(N33:O33)</f>
        <v>391</v>
      </c>
    </row>
    <row r="34" spans="1:16" x14ac:dyDescent="0.25">
      <c r="A34" s="46">
        <v>30</v>
      </c>
      <c r="B34" s="69" t="s">
        <v>209</v>
      </c>
      <c r="C34" s="69">
        <v>28</v>
      </c>
      <c r="D34" s="69" t="s">
        <v>137</v>
      </c>
      <c r="E34" s="69">
        <f>IF(IF(ISNA(VLOOKUP($B34,'Tolnay Kálmán EV'!$C$1:$G$100,4,FALSE)),"DNC",VLOOKUP($B34,'Tolnay Kálmán EV'!$C$1:$G$100,5,FALSE))="DNC",$D$3+1,VLOOKUP($B34,'Tolnay Kálmán EV'!$C$1:$G$100,5,FALSE))</f>
        <v>91</v>
      </c>
      <c r="F34" s="69">
        <f>IF(IF(ISNA(VLOOKUP($B34,'BR I. Badacsony'!$C$1:$F$99,4,FALSE)),"DNC",VLOOKUP($B34,'BR I. Badacsony'!$C$1:$F$99,4,FALSE))="DNC",$D$3+1,VLOOKUP($B34,'BR I. Badacsony'!$C$1:$F$99,4,FALSE))</f>
        <v>22</v>
      </c>
      <c r="G34" s="69">
        <f>IF(IF(ISNA(VLOOKUP($B34,'BR II. Siófok'!$C$1:$F$96,4,FALSE)),"DNC",VLOOKUP($B34,'BR II. Siófok'!$C$1:$F$96,4,FALSE))="DNC",$D$3+1,VLOOKUP($B34,'BR II. Siófok'!$C$1:$F$96,4,FALSE))</f>
        <v>91</v>
      </c>
      <c r="H34" s="69">
        <f>IF(IF(ISNA(VLOOKUP($B34,'BR III. Szemes'!$C$1:$F$98,4,FALSE)),"DNC",VLOOKUP($B34,'BR III. Szemes'!$C$1:$F$98,4,FALSE))="DNC",$D$3+1,VLOOKUP($B34,'BR III. Szemes'!$C$1:$F$98,4,FALSE))</f>
        <v>91</v>
      </c>
      <c r="I34" s="69">
        <f>IF(IF(ISNA(VLOOKUP($B34,'Horváth Boldizsár'!$C$1:$F$78,4,FALSE)),"DNC",VLOOKUP($B34,'Horváth Boldizsár'!$C$1:$F$78,4,FALSE))="DNC",$D$3+1,VLOOKUP($B34,'Horváth Boldizsár'!$C$1:$F$78,4,FALSE))</f>
        <v>91</v>
      </c>
      <c r="J34" s="69">
        <f>IF(IF(ISNA(VLOOKUP($B34,'BR IV. Lelle'!$C$1:$F$40,4,FALSE)),"DNC",VLOOKUP($B34,'BR IV. Lelle'!$C$1:$F$40,4,FALSE))="DNC",$D$3+1,VLOOKUP($B34,'BR IV. Lelle'!$C$1:$F$40,4,FALSE))</f>
        <v>91</v>
      </c>
      <c r="K34" s="69">
        <f>IF(IF(ISNA(VLOOKUP($B34,'BR V. Boglár'!$C$1:$F$95,4,FALSE)),"DNC",VLOOKUP($B34,'BR V. Boglár'!$C$1:$F$95,4,FALSE))="DNC",$D$3+1,VLOOKUP($B34,'BR V. Boglár'!$C$1:$F$95,4,FALSE))</f>
        <v>6</v>
      </c>
      <c r="L34" s="69">
        <f>IF(IF(ISNA(VLOOKUP($B34,'Őszi Regatta'!$C$1:$F$89,4,FALSE)),"DNC",VLOOKUP($B34,'Őszi Regatta'!$C$1:$F$89,4,FALSE))="DNC",$D$3+1,VLOOKUP($B34,'Őszi Regatta'!$C$1:$F$89,4,FALSE))</f>
        <v>91</v>
      </c>
      <c r="M34" s="69">
        <f>SUM(E34:L34)</f>
        <v>574</v>
      </c>
      <c r="N34" s="69">
        <f>LARGE(E34:L34,1)</f>
        <v>91</v>
      </c>
      <c r="O34" s="69">
        <f>LARGE(E34:L34,2)</f>
        <v>91</v>
      </c>
      <c r="P34" s="69">
        <f>M34-SUM(N34:O34)</f>
        <v>392</v>
      </c>
    </row>
    <row r="35" spans="1:16" ht="26.4" x14ac:dyDescent="0.25">
      <c r="A35" s="46">
        <v>31</v>
      </c>
      <c r="B35" s="11" t="s">
        <v>17</v>
      </c>
      <c r="C35" s="11">
        <v>2057</v>
      </c>
      <c r="D35" s="11" t="s">
        <v>636</v>
      </c>
      <c r="E35" s="12">
        <f>IF(IF(ISNA(VLOOKUP($B35,'Tolnay Kálmán EV'!$C$1:$G$100,4,FALSE)),"DNC",VLOOKUP($B35,'Tolnay Kálmán EV'!$C$1:$G$100,5,FALSE))="DNC",$D$3+1,VLOOKUP($B35,'Tolnay Kálmán EV'!$C$1:$G$100,5,FALSE))</f>
        <v>3</v>
      </c>
      <c r="F35" s="12">
        <f>IF(IF(ISNA(VLOOKUP($B35,'BR I. Badacsony'!$C$1:$F$99,4,FALSE)),"DNC",VLOOKUP($B35,'BR I. Badacsony'!$C$1:$F$99,4,FALSE))="DNC",$D$3+1,VLOOKUP($B35,'BR I. Badacsony'!$C$1:$F$99,4,FALSE))</f>
        <v>91</v>
      </c>
      <c r="G35" s="12">
        <f>IF(IF(ISNA(VLOOKUP($B35,'BR II. Siófok'!$C$1:$F$96,4,FALSE)),"DNC",VLOOKUP($B35,'BR II. Siófok'!$C$1:$F$96,4,FALSE))="DNC",$D$3+1,VLOOKUP($B35,'BR II. Siófok'!$C$1:$F$96,4,FALSE))</f>
        <v>91</v>
      </c>
      <c r="H35" s="12">
        <f>IF(IF(ISNA(VLOOKUP($B35,'BR III. Szemes'!$C$1:$F$98,4,FALSE)),"DNC",VLOOKUP($B35,'BR III. Szemes'!$C$1:$F$98,4,FALSE))="DNC",$D$3+1,VLOOKUP($B35,'BR III. Szemes'!$C$1:$F$98,4,FALSE))</f>
        <v>91</v>
      </c>
      <c r="I35" s="12">
        <f>IF(IF(ISNA(VLOOKUP($B35,'Horváth Boldizsár'!$C$1:$F$78,4,FALSE)),"DNC",VLOOKUP($B35,'Horváth Boldizsár'!$C$1:$F$78,4,FALSE))="DNC",$D$3+1,VLOOKUP($B35,'Horváth Boldizsár'!$C$1:$F$78,4,FALSE))</f>
        <v>91</v>
      </c>
      <c r="J35" s="12">
        <f>IF(IF(ISNA(VLOOKUP($B35,'BR IV. Lelle'!$C$1:$F$40,4,FALSE)),"DNC",VLOOKUP($B35,'BR IV. Lelle'!$C$1:$F$40,4,FALSE))="DNC",$D$3+1,VLOOKUP($B35,'BR IV. Lelle'!$C$1:$F$40,4,FALSE))</f>
        <v>91</v>
      </c>
      <c r="K35" s="12">
        <f>IF(IF(ISNA(VLOOKUP($B35,'BR V. Boglár'!$C$1:$F$95,4,FALSE)),"DNC",VLOOKUP($B35,'BR V. Boglár'!$C$1:$F$95,4,FALSE))="DNC",$D$3+1,VLOOKUP($B35,'BR V. Boglár'!$C$1:$F$95,4,FALSE))</f>
        <v>91</v>
      </c>
      <c r="L35" s="12">
        <f>IF(IF(ISNA(VLOOKUP($B35,'Őszi Regatta'!$C$1:$F$89,4,FALSE)),"DNC",VLOOKUP($B35,'Őszi Regatta'!$C$1:$F$89,4,FALSE))="DNC",$D$3+1,VLOOKUP($B35,'Őszi Regatta'!$C$1:$F$89,4,FALSE))</f>
        <v>26</v>
      </c>
      <c r="M35" s="69">
        <f>SUM(E35:L35)</f>
        <v>575</v>
      </c>
      <c r="N35" s="69">
        <f>LARGE(E35:L35,1)</f>
        <v>91</v>
      </c>
      <c r="O35" s="69">
        <f>LARGE(E35:L35,2)</f>
        <v>91</v>
      </c>
      <c r="P35" s="69">
        <f>M35-SUM(N35:O35)</f>
        <v>393</v>
      </c>
    </row>
    <row r="36" spans="1:16" x14ac:dyDescent="0.25">
      <c r="A36" s="46">
        <v>32</v>
      </c>
      <c r="B36" s="69" t="s">
        <v>399</v>
      </c>
      <c r="C36" s="48">
        <v>800</v>
      </c>
      <c r="D36" s="69" t="s">
        <v>438</v>
      </c>
      <c r="E36" s="69">
        <f>IF(IF(ISNA(VLOOKUP($B36,'Tolnay Kálmán EV'!$C$1:$G$100,4,FALSE)),"DNC",VLOOKUP($B36,'Tolnay Kálmán EV'!$C$1:$G$100,5,FALSE))="DNC",$D$3+1,VLOOKUP($B36,'Tolnay Kálmán EV'!$C$1:$G$100,5,FALSE))</f>
        <v>91</v>
      </c>
      <c r="F36" s="69">
        <f>IF(IF(ISNA(VLOOKUP($B36,'BR I. Badacsony'!$C$1:$F$99,4,FALSE)),"DNC",VLOOKUP($B36,'BR I. Badacsony'!$C$1:$F$99,4,FALSE))="DNC",$D$3+1,VLOOKUP($B36,'BR I. Badacsony'!$C$1:$F$99,4,FALSE))</f>
        <v>91</v>
      </c>
      <c r="G36" s="69">
        <f>IF(IF(ISNA(VLOOKUP($B36,'BR II. Siófok'!$C$1:$F$96,4,FALSE)),"DNC",VLOOKUP($B36,'BR II. Siófok'!$C$1:$F$96,4,FALSE))="DNC",$D$3+1,VLOOKUP($B36,'BR II. Siófok'!$C$1:$F$96,4,FALSE))</f>
        <v>91</v>
      </c>
      <c r="H36" s="69">
        <f>IF(IF(ISNA(VLOOKUP($B36,'BR III. Szemes'!$C$1:$F$98,4,FALSE)),"DNC",VLOOKUP($B36,'BR III. Szemes'!$C$1:$F$98,4,FALSE))="DNC",$D$3+1,VLOOKUP($B36,'BR III. Szemes'!$C$1:$F$98,4,FALSE))</f>
        <v>91</v>
      </c>
      <c r="I36" s="69">
        <f>IF(IF(ISNA(VLOOKUP($B36,'Horváth Boldizsár'!$C$1:$F$78,4,FALSE)),"DNC",VLOOKUP($B36,'Horváth Boldizsár'!$C$1:$F$78,4,FALSE))="DNC",$D$3+1,VLOOKUP($B36,'Horváth Boldizsár'!$C$1:$F$78,4,FALSE))</f>
        <v>17</v>
      </c>
      <c r="J36" s="69">
        <f>IF(IF(ISNA(VLOOKUP($B36,'BR IV. Lelle'!$C$1:$F$40,4,FALSE)),"DNC",VLOOKUP($B36,'BR IV. Lelle'!$C$1:$F$40,4,FALSE))="DNC",$D$3+1,VLOOKUP($B36,'BR IV. Lelle'!$C$1:$F$40,4,FALSE))</f>
        <v>91</v>
      </c>
      <c r="K36" s="69">
        <f>IF(IF(ISNA(VLOOKUP($B36,'BR V. Boglár'!$C$1:$F$95,4,FALSE)),"DNC",VLOOKUP($B36,'BR V. Boglár'!$C$1:$F$95,4,FALSE))="DNC",$D$3+1,VLOOKUP($B36,'BR V. Boglár'!$C$1:$F$95,4,FALSE))</f>
        <v>17</v>
      </c>
      <c r="L36" s="69">
        <f>IF(IF(ISNA(VLOOKUP($B36,'Őszi Regatta'!$C$1:$F$89,4,FALSE)),"DNC",VLOOKUP($B36,'Őszi Regatta'!$C$1:$F$89,4,FALSE))="DNC",$D$3+1,VLOOKUP($B36,'Őszi Regatta'!$C$1:$F$89,4,FALSE))</f>
        <v>91</v>
      </c>
      <c r="M36" s="69">
        <f>SUM(E36:L36)</f>
        <v>580</v>
      </c>
      <c r="N36" s="69">
        <f>LARGE(E36:L36,1)</f>
        <v>91</v>
      </c>
      <c r="O36" s="69">
        <f>LARGE(E36:L36,2)</f>
        <v>91</v>
      </c>
      <c r="P36" s="69">
        <f>M36-SUM(N36:O36)</f>
        <v>398</v>
      </c>
    </row>
    <row r="37" spans="1:16" x14ac:dyDescent="0.25">
      <c r="A37" s="46">
        <v>33</v>
      </c>
      <c r="B37" s="69" t="s">
        <v>492</v>
      </c>
      <c r="C37" s="69">
        <v>1702</v>
      </c>
      <c r="D37" s="69" t="s">
        <v>493</v>
      </c>
      <c r="E37" s="12">
        <f>IF(IF(ISNA(VLOOKUP($B37,'Tolnay Kálmán EV'!$C$1:$G$100,4,FALSE)),"DNC",VLOOKUP($B37,'Tolnay Kálmán EV'!$C$1:$G$100,5,FALSE))="DNC",$D$3+1,VLOOKUP($B37,'Tolnay Kálmán EV'!$C$1:$G$100,5,FALSE))</f>
        <v>91</v>
      </c>
      <c r="F37" s="12">
        <f>IF(IF(ISNA(VLOOKUP($B37,'BR I. Badacsony'!$C$1:$F$99,4,FALSE)),"DNC",VLOOKUP($B37,'BR I. Badacsony'!$C$1:$F$99,4,FALSE))="DNC",$D$3+1,VLOOKUP($B37,'BR I. Badacsony'!$C$1:$F$99,4,FALSE))</f>
        <v>91</v>
      </c>
      <c r="G37" s="12">
        <f>IF(IF(ISNA(VLOOKUP($B37,'BR II. Siófok'!$C$1:$F$96,4,FALSE)),"DNC",VLOOKUP($B37,'BR II. Siófok'!$C$1:$F$96,4,FALSE))="DNC",$D$3+1,VLOOKUP($B37,'BR II. Siófok'!$C$1:$F$96,4,FALSE))</f>
        <v>91</v>
      </c>
      <c r="H37" s="12">
        <f>IF(IF(ISNA(VLOOKUP($B37,'BR III. Szemes'!$C$1:$F$98,4,FALSE)),"DNC",VLOOKUP($B37,'BR III. Szemes'!$C$1:$F$98,4,FALSE))="DNC",$D$3+1,VLOOKUP($B37,'BR III. Szemes'!$C$1:$F$98,4,FALSE))</f>
        <v>91</v>
      </c>
      <c r="I37" s="12">
        <f>IF(IF(ISNA(VLOOKUP($B37,'Horváth Boldizsár'!$C$1:$F$78,4,FALSE)),"DNC",VLOOKUP($B37,'Horváth Boldizsár'!$C$1:$F$78,4,FALSE))="DNC",$D$3+1,VLOOKUP($B37,'Horváth Boldizsár'!$C$1:$F$78,4,FALSE))</f>
        <v>91</v>
      </c>
      <c r="J37" s="12">
        <f>IF(IF(ISNA(VLOOKUP($B37,'BR IV. Lelle'!$C$1:$F$40,4,FALSE)),"DNC",VLOOKUP($B37,'BR IV. Lelle'!$C$1:$F$40,4,FALSE))="DNC",$D$3+1,VLOOKUP($B37,'BR IV. Lelle'!$C$1:$F$40,4,FALSE))</f>
        <v>19</v>
      </c>
      <c r="K37" s="12">
        <f>IF(IF(ISNA(VLOOKUP($B37,'BR V. Boglár'!$C$1:$F$95,4,FALSE)),"DNC",VLOOKUP($B37,'BR V. Boglár'!$C$1:$F$95,4,FALSE))="DNC",$D$3+1,VLOOKUP($B37,'BR V. Boglár'!$C$1:$F$95,4,FALSE))</f>
        <v>19</v>
      </c>
      <c r="L37" s="12">
        <f>IF(IF(ISNA(VLOOKUP($B37,'Őszi Regatta'!$C$1:$F$89,4,FALSE)),"DNC",VLOOKUP($B37,'Őszi Regatta'!$C$1:$F$89,4,FALSE))="DNC",$D$3+1,VLOOKUP($B37,'Őszi Regatta'!$C$1:$F$89,4,FALSE))</f>
        <v>91</v>
      </c>
      <c r="M37" s="69">
        <f>SUM(E37:L37)</f>
        <v>584</v>
      </c>
      <c r="N37" s="69">
        <f>LARGE(E37:L37,1)</f>
        <v>91</v>
      </c>
      <c r="O37" s="69">
        <f>LARGE(E37:L37,2)</f>
        <v>91</v>
      </c>
      <c r="P37" s="69">
        <f>M37-SUM(N37:O37)</f>
        <v>402</v>
      </c>
    </row>
    <row r="38" spans="1:16" x14ac:dyDescent="0.25">
      <c r="A38" s="46">
        <v>34</v>
      </c>
      <c r="B38" s="46" t="s">
        <v>56</v>
      </c>
      <c r="C38" s="69">
        <v>99</v>
      </c>
      <c r="D38" s="46" t="s">
        <v>57</v>
      </c>
      <c r="E38" s="69">
        <f>IF(IF(ISNA(VLOOKUP($B38,'Tolnay Kálmán EV'!$C$1:$G$100,4,FALSE)),"DNC",VLOOKUP($B38,'Tolnay Kálmán EV'!$C$1:$G$100,5,FALSE))="DNC",$D$3+1,VLOOKUP($B38,'Tolnay Kálmán EV'!$C$1:$G$100,5,FALSE))</f>
        <v>91</v>
      </c>
      <c r="F38" s="69">
        <f>IF(IF(ISNA(VLOOKUP($B38,'BR I. Badacsony'!$C$1:$F$99,4,FALSE)),"DNC",VLOOKUP($B38,'BR I. Badacsony'!$C$1:$F$99,4,FALSE))="DNC",$D$3+1,VLOOKUP($B38,'BR I. Badacsony'!$C$1:$F$99,4,FALSE))</f>
        <v>16</v>
      </c>
      <c r="G38" s="69">
        <f>IF(IF(ISNA(VLOOKUP($B38,'BR II. Siófok'!$C$1:$F$96,4,FALSE)),"DNC",VLOOKUP($B38,'BR II. Siófok'!$C$1:$F$96,4,FALSE))="DNC",$D$3+1,VLOOKUP($B38,'BR II. Siófok'!$C$1:$F$96,4,FALSE))</f>
        <v>24</v>
      </c>
      <c r="H38" s="69">
        <f>IF(IF(ISNA(VLOOKUP($B38,'BR III. Szemes'!$C$1:$F$98,4,FALSE)),"DNC",VLOOKUP($B38,'BR III. Szemes'!$C$1:$F$98,4,FALSE))="DNC",$D$3+1,VLOOKUP($B38,'BR III. Szemes'!$C$1:$F$98,4,FALSE))</f>
        <v>91</v>
      </c>
      <c r="I38" s="69">
        <f>IF(IF(ISNA(VLOOKUP($B38,'Horváth Boldizsár'!$C$1:$F$78,4,FALSE)),"DNC",VLOOKUP($B38,'Horváth Boldizsár'!$C$1:$F$78,4,FALSE))="DNC",$D$3+1,VLOOKUP($B38,'Horváth Boldizsár'!$C$1:$F$78,4,FALSE))</f>
        <v>91</v>
      </c>
      <c r="J38" s="69">
        <f>IF(IF(ISNA(VLOOKUP($B38,'BR IV. Lelle'!$C$1:$F$40,4,FALSE)),"DNC",VLOOKUP($B38,'BR IV. Lelle'!$C$1:$F$40,4,FALSE))="DNC",$D$3+1,VLOOKUP($B38,'BR IV. Lelle'!$C$1:$F$40,4,FALSE))</f>
        <v>91</v>
      </c>
      <c r="K38" s="69">
        <f>IF(IF(ISNA(VLOOKUP($B38,'BR V. Boglár'!$C$1:$F$95,4,FALSE)),"DNC",VLOOKUP($B38,'BR V. Boglár'!$C$1:$F$95,4,FALSE))="DNC",$D$3+1,VLOOKUP($B38,'BR V. Boglár'!$C$1:$F$95,4,FALSE))</f>
        <v>91</v>
      </c>
      <c r="L38" s="69">
        <f>IF(IF(ISNA(VLOOKUP($B38,'Őszi Regatta'!$C$1:$F$89,4,FALSE)),"DNC",VLOOKUP($B38,'Őszi Regatta'!$C$1:$F$89,4,FALSE))="DNC",$D$3+1,VLOOKUP($B38,'Őszi Regatta'!$C$1:$F$89,4,FALSE))</f>
        <v>91</v>
      </c>
      <c r="M38" s="69">
        <f>SUM(E38:L38)</f>
        <v>586</v>
      </c>
      <c r="N38" s="69">
        <f>LARGE(E38:L38,1)</f>
        <v>91</v>
      </c>
      <c r="O38" s="69">
        <f>LARGE(E38:L38,2)</f>
        <v>91</v>
      </c>
      <c r="P38" s="69">
        <f>M38-SUM(N38:O38)</f>
        <v>404</v>
      </c>
    </row>
    <row r="39" spans="1:16" ht="26.4" x14ac:dyDescent="0.25">
      <c r="A39" s="46">
        <v>35</v>
      </c>
      <c r="B39" s="69" t="s">
        <v>366</v>
      </c>
      <c r="C39" s="48">
        <v>392</v>
      </c>
      <c r="D39" s="69" t="s">
        <v>359</v>
      </c>
      <c r="E39" s="69">
        <f>IF(IF(ISNA(VLOOKUP($B39,'Tolnay Kálmán EV'!$C$1:$G$100,4,FALSE)),"DNC",VLOOKUP($B39,'Tolnay Kálmán EV'!$C$1:$G$100,5,FALSE))="DNC",$D$3+1,VLOOKUP($B39,'Tolnay Kálmán EV'!$C$1:$G$100,5,FALSE))</f>
        <v>91</v>
      </c>
      <c r="F39" s="69">
        <f>IF(IF(ISNA(VLOOKUP($B39,'BR I. Badacsony'!$C$1:$F$99,4,FALSE)),"DNC",VLOOKUP($B39,'BR I. Badacsony'!$C$1:$F$99,4,FALSE))="DNC",$D$3+1,VLOOKUP($B39,'BR I. Badacsony'!$C$1:$F$99,4,FALSE))</f>
        <v>91</v>
      </c>
      <c r="G39" s="69">
        <f>IF(IF(ISNA(VLOOKUP($B39,'BR II. Siófok'!$C$1:$F$96,4,FALSE)),"DNC",VLOOKUP($B39,'BR II. Siófok'!$C$1:$F$96,4,FALSE))="DNC",$D$3+1,VLOOKUP($B39,'BR II. Siófok'!$C$1:$F$96,4,FALSE))</f>
        <v>91</v>
      </c>
      <c r="H39" s="69">
        <f>IF(IF(ISNA(VLOOKUP($B39,'BR III. Szemes'!$C$1:$F$98,4,FALSE)),"DNC",VLOOKUP($B39,'BR III. Szemes'!$C$1:$F$98,4,FALSE))="DNC",$D$3+1,VLOOKUP($B39,'BR III. Szemes'!$C$1:$F$98,4,FALSE))</f>
        <v>91</v>
      </c>
      <c r="I39" s="69">
        <f>IF(IF(ISNA(VLOOKUP($B39,'Horváth Boldizsár'!$C$1:$F$78,4,FALSE)),"DNC",VLOOKUP($B39,'Horváth Boldizsár'!$C$1:$F$78,4,FALSE))="DNC",$D$3+1,VLOOKUP($B39,'Horváth Boldizsár'!$C$1:$F$78,4,FALSE))</f>
        <v>1</v>
      </c>
      <c r="J39" s="69">
        <f>IF(IF(ISNA(VLOOKUP($B39,'BR IV. Lelle'!$C$1:$F$40,4,FALSE)),"DNC",VLOOKUP($B39,'BR IV. Lelle'!$C$1:$F$40,4,FALSE))="DNC",$D$3+1,VLOOKUP($B39,'BR IV. Lelle'!$C$1:$F$40,4,FALSE))</f>
        <v>91</v>
      </c>
      <c r="K39" s="69">
        <f>IF(IF(ISNA(VLOOKUP($B39,'BR V. Boglár'!$C$1:$F$95,4,FALSE)),"DNC",VLOOKUP($B39,'BR V. Boglár'!$C$1:$F$95,4,FALSE))="DNC",$D$3+1,VLOOKUP($B39,'BR V. Boglár'!$C$1:$F$95,4,FALSE))</f>
        <v>91</v>
      </c>
      <c r="L39" s="69">
        <f>IF(IF(ISNA(VLOOKUP($B39,'Őszi Regatta'!$C$1:$F$89,4,FALSE)),"DNC",VLOOKUP($B39,'Őszi Regatta'!$C$1:$F$89,4,FALSE))="DNC",$D$3+1,VLOOKUP($B39,'Őszi Regatta'!$C$1:$F$89,4,FALSE))</f>
        <v>91</v>
      </c>
      <c r="M39" s="69">
        <f>SUM(E39:L39)</f>
        <v>638</v>
      </c>
      <c r="N39" s="69">
        <f>LARGE(E39:L39,1)</f>
        <v>91</v>
      </c>
      <c r="O39" s="69">
        <f>LARGE(E39:L39,2)</f>
        <v>91</v>
      </c>
      <c r="P39" s="69">
        <f>M39-SUM(N39:O39)</f>
        <v>456</v>
      </c>
    </row>
    <row r="40" spans="1:16" x14ac:dyDescent="0.25">
      <c r="A40" s="46">
        <v>36</v>
      </c>
      <c r="B40" s="69" t="s">
        <v>347</v>
      </c>
      <c r="C40" s="69">
        <v>721</v>
      </c>
      <c r="D40" s="69" t="s">
        <v>352</v>
      </c>
      <c r="E40" s="69">
        <f>IF(IF(ISNA(VLOOKUP($B40,'Tolnay Kálmán EV'!$C$1:$G$100,4,FALSE)),"DNC",VLOOKUP($B40,'Tolnay Kálmán EV'!$C$1:$G$100,5,FALSE))="DNC",$D$3+1,VLOOKUP($B40,'Tolnay Kálmán EV'!$C$1:$G$100,5,FALSE))</f>
        <v>2</v>
      </c>
      <c r="F40" s="69">
        <f>IF(IF(ISNA(VLOOKUP($B40,'BR I. Badacsony'!$C$1:$F$99,4,FALSE)),"DNC",VLOOKUP($B40,'BR I. Badacsony'!$C$1:$F$99,4,FALSE))="DNC",$D$3+1,VLOOKUP($B40,'BR I. Badacsony'!$C$1:$F$99,4,FALSE))</f>
        <v>91</v>
      </c>
      <c r="G40" s="69">
        <f>IF(IF(ISNA(VLOOKUP($B40,'BR II. Siófok'!$C$1:$F$96,4,FALSE)),"DNC",VLOOKUP($B40,'BR II. Siófok'!$C$1:$F$96,4,FALSE))="DNC",$D$3+1,VLOOKUP($B40,'BR II. Siófok'!$C$1:$F$96,4,FALSE))</f>
        <v>91</v>
      </c>
      <c r="H40" s="69">
        <f>IF(IF(ISNA(VLOOKUP($B40,'BR III. Szemes'!$C$1:$F$98,4,FALSE)),"DNC",VLOOKUP($B40,'BR III. Szemes'!$C$1:$F$98,4,FALSE))="DNC",$D$3+1,VLOOKUP($B40,'BR III. Szemes'!$C$1:$F$98,4,FALSE))</f>
        <v>91</v>
      </c>
      <c r="I40" s="69">
        <f>IF(IF(ISNA(VLOOKUP($B40,'Horváth Boldizsár'!$C$1:$F$78,4,FALSE)),"DNC",VLOOKUP($B40,'Horváth Boldizsár'!$C$1:$F$78,4,FALSE))="DNC",$D$3+1,VLOOKUP($B40,'Horváth Boldizsár'!$C$1:$F$78,4,FALSE))</f>
        <v>91</v>
      </c>
      <c r="J40" s="69">
        <f>IF(IF(ISNA(VLOOKUP($B40,'BR IV. Lelle'!$C$1:$F$40,4,FALSE)),"DNC",VLOOKUP($B40,'BR IV. Lelle'!$C$1:$F$40,4,FALSE))="DNC",$D$3+1,VLOOKUP($B40,'BR IV. Lelle'!$C$1:$F$40,4,FALSE))</f>
        <v>91</v>
      </c>
      <c r="K40" s="69">
        <f>IF(IF(ISNA(VLOOKUP($B40,'BR V. Boglár'!$C$1:$F$95,4,FALSE)),"DNC",VLOOKUP($B40,'BR V. Boglár'!$C$1:$F$95,4,FALSE))="DNC",$D$3+1,VLOOKUP($B40,'BR V. Boglár'!$C$1:$F$95,4,FALSE))</f>
        <v>91</v>
      </c>
      <c r="L40" s="69">
        <f>IF(IF(ISNA(VLOOKUP($B40,'Őszi Regatta'!$C$1:$F$89,4,FALSE)),"DNC",VLOOKUP($B40,'Őszi Regatta'!$C$1:$F$89,4,FALSE))="DNC",$D$3+1,VLOOKUP($B40,'Őszi Regatta'!$C$1:$F$89,4,FALSE))</f>
        <v>91</v>
      </c>
      <c r="M40" s="69">
        <f>SUM(E40:L40)</f>
        <v>639</v>
      </c>
      <c r="N40" s="69">
        <f>LARGE(E40:L40,1)</f>
        <v>91</v>
      </c>
      <c r="O40" s="69">
        <f>LARGE(E40:L40,2)</f>
        <v>91</v>
      </c>
      <c r="P40" s="69">
        <f>M40-SUM(N40:O40)</f>
        <v>457</v>
      </c>
    </row>
    <row r="41" spans="1:16" ht="26.4" x14ac:dyDescent="0.25">
      <c r="A41" s="46">
        <v>36</v>
      </c>
      <c r="B41" s="69" t="s">
        <v>360</v>
      </c>
      <c r="C41" s="48">
        <v>26</v>
      </c>
      <c r="D41" s="69" t="s">
        <v>361</v>
      </c>
      <c r="E41" s="69">
        <f>IF(IF(ISNA(VLOOKUP($B41,'Tolnay Kálmán EV'!$C$1:$G$100,4,FALSE)),"DNC",VLOOKUP($B41,'Tolnay Kálmán EV'!$C$1:$G$100,5,FALSE))="DNC",$D$3+1,VLOOKUP($B41,'Tolnay Kálmán EV'!$C$1:$G$100,5,FALSE))</f>
        <v>91</v>
      </c>
      <c r="F41" s="69">
        <f>IF(IF(ISNA(VLOOKUP($B41,'BR I. Badacsony'!$C$1:$F$99,4,FALSE)),"DNC",VLOOKUP($B41,'BR I. Badacsony'!$C$1:$F$99,4,FALSE))="DNC",$D$3+1,VLOOKUP($B41,'BR I. Badacsony'!$C$1:$F$99,4,FALSE))</f>
        <v>91</v>
      </c>
      <c r="G41" s="69">
        <f>IF(IF(ISNA(VLOOKUP($B41,'BR II. Siófok'!$C$1:$F$96,4,FALSE)),"DNC",VLOOKUP($B41,'BR II. Siófok'!$C$1:$F$96,4,FALSE))="DNC",$D$3+1,VLOOKUP($B41,'BR II. Siófok'!$C$1:$F$96,4,FALSE))</f>
        <v>91</v>
      </c>
      <c r="H41" s="69">
        <f>IF(IF(ISNA(VLOOKUP($B41,'BR III. Szemes'!$C$1:$F$98,4,FALSE)),"DNC",VLOOKUP($B41,'BR III. Szemes'!$C$1:$F$98,4,FALSE))="DNC",$D$3+1,VLOOKUP($B41,'BR III. Szemes'!$C$1:$F$98,4,FALSE))</f>
        <v>91</v>
      </c>
      <c r="I41" s="69">
        <f>IF(IF(ISNA(VLOOKUP($B41,'Horváth Boldizsár'!$C$1:$F$78,4,FALSE)),"DNC",VLOOKUP($B41,'Horváth Boldizsár'!$C$1:$F$78,4,FALSE))="DNC",$D$3+1,VLOOKUP($B41,'Horváth Boldizsár'!$C$1:$F$78,4,FALSE))</f>
        <v>2</v>
      </c>
      <c r="J41" s="69">
        <f>IF(IF(ISNA(VLOOKUP($B41,'BR IV. Lelle'!$C$1:$F$40,4,FALSE)),"DNC",VLOOKUP($B41,'BR IV. Lelle'!$C$1:$F$40,4,FALSE))="DNC",$D$3+1,VLOOKUP($B41,'BR IV. Lelle'!$C$1:$F$40,4,FALSE))</f>
        <v>91</v>
      </c>
      <c r="K41" s="69">
        <f>IF(IF(ISNA(VLOOKUP($B41,'BR V. Boglár'!$C$1:$F$95,4,FALSE)),"DNC",VLOOKUP($B41,'BR V. Boglár'!$C$1:$F$95,4,FALSE))="DNC",$D$3+1,VLOOKUP($B41,'BR V. Boglár'!$C$1:$F$95,4,FALSE))</f>
        <v>91</v>
      </c>
      <c r="L41" s="69">
        <f>IF(IF(ISNA(VLOOKUP($B41,'Őszi Regatta'!$C$1:$F$89,4,FALSE)),"DNC",VLOOKUP($B41,'Őszi Regatta'!$C$1:$F$89,4,FALSE))="DNC",$D$3+1,VLOOKUP($B41,'Őszi Regatta'!$C$1:$F$89,4,FALSE))</f>
        <v>91</v>
      </c>
      <c r="M41" s="69">
        <f>SUM(E41:L41)</f>
        <v>639</v>
      </c>
      <c r="N41" s="69">
        <f>LARGE(E41:L41,1)</f>
        <v>91</v>
      </c>
      <c r="O41" s="69">
        <f>LARGE(E41:L41,2)</f>
        <v>91</v>
      </c>
      <c r="P41" s="69">
        <f>M41-SUM(N41:O41)</f>
        <v>457</v>
      </c>
    </row>
    <row r="42" spans="1:16" x14ac:dyDescent="0.25">
      <c r="A42" s="46">
        <v>38</v>
      </c>
      <c r="B42" s="69" t="s">
        <v>154</v>
      </c>
      <c r="C42" s="48">
        <v>25</v>
      </c>
      <c r="D42" s="69" t="s">
        <v>362</v>
      </c>
      <c r="E42" s="69">
        <f>IF(IF(ISNA(VLOOKUP($B42,'Tolnay Kálmán EV'!$C$1:$G$100,4,FALSE)),"DNC",VLOOKUP($B42,'Tolnay Kálmán EV'!$C$1:$G$100,5,FALSE))="DNC",$D$3+1,VLOOKUP($B42,'Tolnay Kálmán EV'!$C$1:$G$100,5,FALSE))</f>
        <v>91</v>
      </c>
      <c r="F42" s="69">
        <f>IF(IF(ISNA(VLOOKUP($B42,'BR I. Badacsony'!$C$1:$F$99,4,FALSE)),"DNC",VLOOKUP($B42,'BR I. Badacsony'!$C$1:$F$99,4,FALSE))="DNC",$D$3+1,VLOOKUP($B42,'BR I. Badacsony'!$C$1:$F$99,4,FALSE))</f>
        <v>91</v>
      </c>
      <c r="G42" s="69">
        <f>IF(IF(ISNA(VLOOKUP($B42,'BR II. Siófok'!$C$1:$F$96,4,FALSE)),"DNC",VLOOKUP($B42,'BR II. Siófok'!$C$1:$F$96,4,FALSE))="DNC",$D$3+1,VLOOKUP($B42,'BR II. Siófok'!$C$1:$F$96,4,FALSE))</f>
        <v>91</v>
      </c>
      <c r="H42" s="69">
        <f>IF(IF(ISNA(VLOOKUP($B42,'BR III. Szemes'!$C$1:$F$98,4,FALSE)),"DNC",VLOOKUP($B42,'BR III. Szemes'!$C$1:$F$98,4,FALSE))="DNC",$D$3+1,VLOOKUP($B42,'BR III. Szemes'!$C$1:$F$98,4,FALSE))</f>
        <v>91</v>
      </c>
      <c r="I42" s="69">
        <f>IF(IF(ISNA(VLOOKUP($B42,'Horváth Boldizsár'!$C$1:$F$78,4,FALSE)),"DNC",VLOOKUP($B42,'Horváth Boldizsár'!$C$1:$F$78,4,FALSE))="DNC",$D$3+1,VLOOKUP($B42,'Horváth Boldizsár'!$C$1:$F$78,4,FALSE))</f>
        <v>3</v>
      </c>
      <c r="J42" s="69">
        <f>IF(IF(ISNA(VLOOKUP($B42,'BR IV. Lelle'!$C$1:$F$40,4,FALSE)),"DNC",VLOOKUP($B42,'BR IV. Lelle'!$C$1:$F$40,4,FALSE))="DNC",$D$3+1,VLOOKUP($B42,'BR IV. Lelle'!$C$1:$F$40,4,FALSE))</f>
        <v>91</v>
      </c>
      <c r="K42" s="69">
        <f>IF(IF(ISNA(VLOOKUP($B42,'BR V. Boglár'!$C$1:$F$95,4,FALSE)),"DNC",VLOOKUP($B42,'BR V. Boglár'!$C$1:$F$95,4,FALSE))="DNC",$D$3+1,VLOOKUP($B42,'BR V. Boglár'!$C$1:$F$95,4,FALSE))</f>
        <v>91</v>
      </c>
      <c r="L42" s="69">
        <f>IF(IF(ISNA(VLOOKUP($B42,'Őszi Regatta'!$C$1:$F$89,4,FALSE)),"DNC",VLOOKUP($B42,'Őszi Regatta'!$C$1:$F$89,4,FALSE))="DNC",$D$3+1,VLOOKUP($B42,'Őszi Regatta'!$C$1:$F$89,4,FALSE))</f>
        <v>91</v>
      </c>
      <c r="M42" s="69">
        <f>SUM(E42:L42)</f>
        <v>640</v>
      </c>
      <c r="N42" s="69">
        <f>LARGE(E42:L42,1)</f>
        <v>91</v>
      </c>
      <c r="O42" s="69">
        <f>LARGE(E42:L42,2)</f>
        <v>91</v>
      </c>
      <c r="P42" s="69">
        <f>M42-SUM(N42:O42)</f>
        <v>458</v>
      </c>
    </row>
    <row r="43" spans="1:16" s="55" customFormat="1" x14ac:dyDescent="0.25">
      <c r="A43" s="46">
        <v>38</v>
      </c>
      <c r="B43" s="11" t="s">
        <v>585</v>
      </c>
      <c r="C43" s="11">
        <v>75</v>
      </c>
      <c r="D43" s="11" t="s">
        <v>586</v>
      </c>
      <c r="E43" s="12">
        <f>IF(IF(ISNA(VLOOKUP($B43,'Tolnay Kálmán EV'!$C$1:$G$100,4,FALSE)),"DNC",VLOOKUP($B43,'Tolnay Kálmán EV'!$C$1:$G$100,5,FALSE))="DNC",$D$3+1,VLOOKUP($B43,'Tolnay Kálmán EV'!$C$1:$G$100,5,FALSE))</f>
        <v>91</v>
      </c>
      <c r="F43" s="12">
        <f>IF(IF(ISNA(VLOOKUP($B43,'BR I. Badacsony'!$C$1:$F$99,4,FALSE)),"DNC",VLOOKUP($B43,'BR I. Badacsony'!$C$1:$F$99,4,FALSE))="DNC",$D$3+1,VLOOKUP($B43,'BR I. Badacsony'!$C$1:$F$99,4,FALSE))</f>
        <v>91</v>
      </c>
      <c r="G43" s="12">
        <f>IF(IF(ISNA(VLOOKUP($B43,'BR II. Siófok'!$C$1:$F$96,4,FALSE)),"DNC",VLOOKUP($B43,'BR II. Siófok'!$C$1:$F$96,4,FALSE))="DNC",$D$3+1,VLOOKUP($B43,'BR II. Siófok'!$C$1:$F$96,4,FALSE))</f>
        <v>91</v>
      </c>
      <c r="H43" s="12">
        <f>IF(IF(ISNA(VLOOKUP($B43,'BR III. Szemes'!$C$1:$F$98,4,FALSE)),"DNC",VLOOKUP($B43,'BR III. Szemes'!$C$1:$F$98,4,FALSE))="DNC",$D$3+1,VLOOKUP($B43,'BR III. Szemes'!$C$1:$F$98,4,FALSE))</f>
        <v>91</v>
      </c>
      <c r="I43" s="12">
        <f>IF(IF(ISNA(VLOOKUP($B43,'Horváth Boldizsár'!$C$1:$F$78,4,FALSE)),"DNC",VLOOKUP($B43,'Horváth Boldizsár'!$C$1:$F$78,4,FALSE))="DNC",$D$3+1,VLOOKUP($B43,'Horváth Boldizsár'!$C$1:$F$78,4,FALSE))</f>
        <v>91</v>
      </c>
      <c r="J43" s="12">
        <f>IF(IF(ISNA(VLOOKUP($B43,'BR IV. Lelle'!$C$1:$F$40,4,FALSE)),"DNC",VLOOKUP($B43,'BR IV. Lelle'!$C$1:$F$40,4,FALSE))="DNC",$D$3+1,VLOOKUP($B43,'BR IV. Lelle'!$C$1:$F$40,4,FALSE))</f>
        <v>91</v>
      </c>
      <c r="K43" s="12">
        <f>IF(IF(ISNA(VLOOKUP($B43,'BR V. Boglár'!$C$1:$F$95,4,FALSE)),"DNC",VLOOKUP($B43,'BR V. Boglár'!$C$1:$F$95,4,FALSE))="DNC",$D$3+1,VLOOKUP($B43,'BR V. Boglár'!$C$1:$F$95,4,FALSE))</f>
        <v>91</v>
      </c>
      <c r="L43" s="12">
        <f>IF(IF(ISNA(VLOOKUP($B43,'Őszi Regatta'!$C$1:$F$89,4,FALSE)),"DNC",VLOOKUP($B43,'Őszi Regatta'!$C$1:$F$89,4,FALSE))="DNC",$D$3+1,VLOOKUP($B43,'Őszi Regatta'!$C$1:$F$89,4,FALSE))</f>
        <v>3</v>
      </c>
      <c r="M43" s="69">
        <f>SUM(E43:L43)</f>
        <v>640</v>
      </c>
      <c r="N43" s="69">
        <f>LARGE(E43:L43,1)</f>
        <v>91</v>
      </c>
      <c r="O43" s="69">
        <f>LARGE(E43:L43,2)</f>
        <v>91</v>
      </c>
      <c r="P43" s="69">
        <f>M43-SUM(N43:O43)</f>
        <v>458</v>
      </c>
    </row>
    <row r="44" spans="1:16" s="55" customFormat="1" x14ac:dyDescent="0.25">
      <c r="A44" s="46">
        <v>40</v>
      </c>
      <c r="B44" s="12" t="s">
        <v>193</v>
      </c>
      <c r="C44" s="69">
        <v>3711</v>
      </c>
      <c r="D44" s="12" t="s">
        <v>194</v>
      </c>
      <c r="E44" s="12">
        <f>IF(IF(ISNA(VLOOKUP($B44,'Tolnay Kálmán EV'!$C$1:$G$100,4,FALSE)),"DNC",VLOOKUP($B44,'Tolnay Kálmán EV'!$C$1:$G$100,5,FALSE))="DNC",$D$3+1,VLOOKUP($B44,'Tolnay Kálmán EV'!$C$1:$G$100,5,FALSE))</f>
        <v>91</v>
      </c>
      <c r="F44" s="12">
        <f>IF(IF(ISNA(VLOOKUP($B44,'BR I. Badacsony'!$C$1:$F$99,4,FALSE)),"DNC",VLOOKUP($B44,'BR I. Badacsony'!$C$1:$F$99,4,FALSE))="DNC",$D$3+1,VLOOKUP($B44,'BR I. Badacsony'!$C$1:$F$99,4,FALSE))</f>
        <v>4</v>
      </c>
      <c r="G44" s="12">
        <f>IF(IF(ISNA(VLOOKUP($B44,'BR II. Siófok'!$C$1:$F$96,4,FALSE)),"DNC",VLOOKUP($B44,'BR II. Siófok'!$C$1:$F$96,4,FALSE))="DNC",$D$3+1,VLOOKUP($B44,'BR II. Siófok'!$C$1:$F$96,4,FALSE))</f>
        <v>91</v>
      </c>
      <c r="H44" s="12">
        <f>IF(IF(ISNA(VLOOKUP($B44,'BR III. Szemes'!$C$1:$F$98,4,FALSE)),"DNC",VLOOKUP($B44,'BR III. Szemes'!$C$1:$F$98,4,FALSE))="DNC",$D$3+1,VLOOKUP($B44,'BR III. Szemes'!$C$1:$F$98,4,FALSE))</f>
        <v>91</v>
      </c>
      <c r="I44" s="12">
        <f>IF(IF(ISNA(VLOOKUP($B44,'Horváth Boldizsár'!$C$1:$F$78,4,FALSE)),"DNC",VLOOKUP($B44,'Horváth Boldizsár'!$C$1:$F$78,4,FALSE))="DNC",$D$3+1,VLOOKUP($B44,'Horváth Boldizsár'!$C$1:$F$78,4,FALSE))</f>
        <v>91</v>
      </c>
      <c r="J44" s="12">
        <f>IF(IF(ISNA(VLOOKUP($B44,'BR IV. Lelle'!$C$1:$F$40,4,FALSE)),"DNC",VLOOKUP($B44,'BR IV. Lelle'!$C$1:$F$40,4,FALSE))="DNC",$D$3+1,VLOOKUP($B44,'BR IV. Lelle'!$C$1:$F$40,4,FALSE))</f>
        <v>91</v>
      </c>
      <c r="K44" s="12">
        <f>IF(IF(ISNA(VLOOKUP($B44,'BR V. Boglár'!$C$1:$F$95,4,FALSE)),"DNC",VLOOKUP($B44,'BR V. Boglár'!$C$1:$F$95,4,FALSE))="DNC",$D$3+1,VLOOKUP($B44,'BR V. Boglár'!$C$1:$F$95,4,FALSE))</f>
        <v>91</v>
      </c>
      <c r="L44" s="12">
        <f>IF(IF(ISNA(VLOOKUP($B44,'Őszi Regatta'!$C$1:$F$89,4,FALSE)),"DNC",VLOOKUP($B44,'Őszi Regatta'!$C$1:$F$89,4,FALSE))="DNC",$D$3+1,VLOOKUP($B44,'Őszi Regatta'!$C$1:$F$89,4,FALSE))</f>
        <v>91</v>
      </c>
      <c r="M44" s="69">
        <f>SUM(E44:L44)</f>
        <v>641</v>
      </c>
      <c r="N44" s="69">
        <f>LARGE(E44:L44,1)</f>
        <v>91</v>
      </c>
      <c r="O44" s="69">
        <f>LARGE(E44:L44,2)</f>
        <v>91</v>
      </c>
      <c r="P44" s="69">
        <f>M44-SUM(N44:O44)</f>
        <v>459</v>
      </c>
    </row>
    <row r="45" spans="1:16" s="55" customFormat="1" x14ac:dyDescent="0.25">
      <c r="A45" s="46">
        <v>40</v>
      </c>
      <c r="B45" s="15" t="s">
        <v>261</v>
      </c>
      <c r="C45" s="15">
        <v>1053</v>
      </c>
      <c r="D45" s="15" t="s">
        <v>262</v>
      </c>
      <c r="E45" s="12">
        <f>IF(IF(ISNA(VLOOKUP($B45,'Tolnay Kálmán EV'!$C$1:$G$100,4,FALSE)),"DNC",VLOOKUP($B45,'Tolnay Kálmán EV'!$C$1:$G$100,5,FALSE))="DNC",$D$3+1,VLOOKUP($B45,'Tolnay Kálmán EV'!$C$1:$G$100,5,FALSE))</f>
        <v>91</v>
      </c>
      <c r="F45" s="12">
        <f>IF(IF(ISNA(VLOOKUP($B45,'BR I. Badacsony'!$C$1:$F$99,4,FALSE)),"DNC",VLOOKUP($B45,'BR I. Badacsony'!$C$1:$F$99,4,FALSE))="DNC",$D$3+1,VLOOKUP($B45,'BR I. Badacsony'!$C$1:$F$99,4,FALSE))</f>
        <v>91</v>
      </c>
      <c r="G45" s="12">
        <f>IF(IF(ISNA(VLOOKUP($B45,'BR II. Siófok'!$C$1:$F$96,4,FALSE)),"DNC",VLOOKUP($B45,'BR II. Siófok'!$C$1:$F$96,4,FALSE))="DNC",$D$3+1,VLOOKUP($B45,'BR II. Siófok'!$C$1:$F$96,4,FALSE))</f>
        <v>4</v>
      </c>
      <c r="H45" s="12">
        <f>IF(IF(ISNA(VLOOKUP($B45,'BR III. Szemes'!$C$1:$F$98,4,FALSE)),"DNC",VLOOKUP($B45,'BR III. Szemes'!$C$1:$F$98,4,FALSE))="DNC",$D$3+1,VLOOKUP($B45,'BR III. Szemes'!$C$1:$F$98,4,FALSE))</f>
        <v>91</v>
      </c>
      <c r="I45" s="12">
        <f>IF(IF(ISNA(VLOOKUP($B45,'Horváth Boldizsár'!$C$1:$F$78,4,FALSE)),"DNC",VLOOKUP($B45,'Horváth Boldizsár'!$C$1:$F$78,4,FALSE))="DNC",$D$3+1,VLOOKUP($B45,'Horváth Boldizsár'!$C$1:$F$78,4,FALSE))</f>
        <v>91</v>
      </c>
      <c r="J45" s="12">
        <f>IF(IF(ISNA(VLOOKUP($B45,'BR IV. Lelle'!$C$1:$F$40,4,FALSE)),"DNC",VLOOKUP($B45,'BR IV. Lelle'!$C$1:$F$40,4,FALSE))="DNC",$D$3+1,VLOOKUP($B45,'BR IV. Lelle'!$C$1:$F$40,4,FALSE))</f>
        <v>91</v>
      </c>
      <c r="K45" s="12">
        <f>IF(IF(ISNA(VLOOKUP($B45,'BR V. Boglár'!$C$1:$F$95,4,FALSE)),"DNC",VLOOKUP($B45,'BR V. Boglár'!$C$1:$F$95,4,FALSE))="DNC",$D$3+1,VLOOKUP($B45,'BR V. Boglár'!$C$1:$F$95,4,FALSE))</f>
        <v>91</v>
      </c>
      <c r="L45" s="12">
        <f>IF(IF(ISNA(VLOOKUP($B45,'Őszi Regatta'!$C$1:$F$89,4,FALSE)),"DNC",VLOOKUP($B45,'Őszi Regatta'!$C$1:$F$89,4,FALSE))="DNC",$D$3+1,VLOOKUP($B45,'Őszi Regatta'!$C$1:$F$89,4,FALSE))</f>
        <v>91</v>
      </c>
      <c r="M45" s="69">
        <f>SUM(E45:L45)</f>
        <v>641</v>
      </c>
      <c r="N45" s="69">
        <f>LARGE(E45:L45,1)</f>
        <v>91</v>
      </c>
      <c r="O45" s="69">
        <f>LARGE(E45:L45,2)</f>
        <v>91</v>
      </c>
      <c r="P45" s="69">
        <f>M45-SUM(N45:O45)</f>
        <v>459</v>
      </c>
    </row>
    <row r="46" spans="1:16" s="55" customFormat="1" ht="26.4" x14ac:dyDescent="0.25">
      <c r="A46" s="46">
        <v>40</v>
      </c>
      <c r="B46" s="69" t="s">
        <v>13</v>
      </c>
      <c r="C46" s="48">
        <v>4</v>
      </c>
      <c r="D46" s="69" t="s">
        <v>14</v>
      </c>
      <c r="E46" s="69">
        <f>IF(IF(ISNA(VLOOKUP($B46,'Tolnay Kálmán EV'!$C$1:$G$100,4,FALSE)),"DNC",VLOOKUP($B46,'Tolnay Kálmán EV'!$C$1:$G$100,5,FALSE))="DNC",$D$3+1,VLOOKUP($B46,'Tolnay Kálmán EV'!$C$1:$G$100,5,FALSE))</f>
        <v>91</v>
      </c>
      <c r="F46" s="69">
        <f>IF(IF(ISNA(VLOOKUP($B46,'BR I. Badacsony'!$C$1:$F$99,4,FALSE)),"DNC",VLOOKUP($B46,'BR I. Badacsony'!$C$1:$F$99,4,FALSE))="DNC",$D$3+1,VLOOKUP($B46,'BR I. Badacsony'!$C$1:$F$99,4,FALSE))</f>
        <v>91</v>
      </c>
      <c r="G46" s="69">
        <f>IF(IF(ISNA(VLOOKUP($B46,'BR II. Siófok'!$C$1:$F$96,4,FALSE)),"DNC",VLOOKUP($B46,'BR II. Siófok'!$C$1:$F$96,4,FALSE))="DNC",$D$3+1,VLOOKUP($B46,'BR II. Siófok'!$C$1:$F$96,4,FALSE))</f>
        <v>91</v>
      </c>
      <c r="H46" s="69">
        <f>IF(IF(ISNA(VLOOKUP($B46,'BR III. Szemes'!$C$1:$F$98,4,FALSE)),"DNC",VLOOKUP($B46,'BR III. Szemes'!$C$1:$F$98,4,FALSE))="DNC",$D$3+1,VLOOKUP($B46,'BR III. Szemes'!$C$1:$F$98,4,FALSE))</f>
        <v>91</v>
      </c>
      <c r="I46" s="69">
        <f>IF(IF(ISNA(VLOOKUP($B46,'Horváth Boldizsár'!$C$1:$F$78,4,FALSE)),"DNC",VLOOKUP($B46,'Horváth Boldizsár'!$C$1:$F$78,4,FALSE))="DNC",$D$3+1,VLOOKUP($B46,'Horváth Boldizsár'!$C$1:$F$78,4,FALSE))</f>
        <v>4</v>
      </c>
      <c r="J46" s="69">
        <f>IF(IF(ISNA(VLOOKUP($B46,'BR IV. Lelle'!$C$1:$F$40,4,FALSE)),"DNC",VLOOKUP($B46,'BR IV. Lelle'!$C$1:$F$40,4,FALSE))="DNC",$D$3+1,VLOOKUP($B46,'BR IV. Lelle'!$C$1:$F$40,4,FALSE))</f>
        <v>91</v>
      </c>
      <c r="K46" s="69">
        <f>IF(IF(ISNA(VLOOKUP($B46,'BR V. Boglár'!$C$1:$F$95,4,FALSE)),"DNC",VLOOKUP($B46,'BR V. Boglár'!$C$1:$F$95,4,FALSE))="DNC",$D$3+1,VLOOKUP($B46,'BR V. Boglár'!$C$1:$F$95,4,FALSE))</f>
        <v>91</v>
      </c>
      <c r="L46" s="69">
        <f>IF(IF(ISNA(VLOOKUP($B46,'Őszi Regatta'!$C$1:$F$89,4,FALSE)),"DNC",VLOOKUP($B46,'Őszi Regatta'!$C$1:$F$89,4,FALSE))="DNC",$D$3+1,VLOOKUP($B46,'Őszi Regatta'!$C$1:$F$89,4,FALSE))</f>
        <v>91</v>
      </c>
      <c r="M46" s="69">
        <f>SUM(E46:L46)</f>
        <v>641</v>
      </c>
      <c r="N46" s="69">
        <f>LARGE(E46:L46,1)</f>
        <v>91</v>
      </c>
      <c r="O46" s="69">
        <f>LARGE(E46:L46,2)</f>
        <v>91</v>
      </c>
      <c r="P46" s="69">
        <f>M46-SUM(N46:O46)</f>
        <v>459</v>
      </c>
    </row>
    <row r="47" spans="1:16" s="55" customFormat="1" ht="26.4" x14ac:dyDescent="0.25">
      <c r="A47" s="46">
        <v>40</v>
      </c>
      <c r="B47" s="11" t="s">
        <v>587</v>
      </c>
      <c r="C47" s="11">
        <v>240</v>
      </c>
      <c r="D47" s="16" t="s">
        <v>588</v>
      </c>
      <c r="E47" s="12">
        <f>IF(IF(ISNA(VLOOKUP($B47,'Tolnay Kálmán EV'!$C$1:$G$100,4,FALSE)),"DNC",VLOOKUP($B47,'Tolnay Kálmán EV'!$C$1:$G$100,5,FALSE))="DNC",$D$3+1,VLOOKUP($B47,'Tolnay Kálmán EV'!$C$1:$G$100,5,FALSE))</f>
        <v>91</v>
      </c>
      <c r="F47" s="12">
        <f>IF(IF(ISNA(VLOOKUP($B47,'BR I. Badacsony'!$C$1:$F$99,4,FALSE)),"DNC",VLOOKUP($B47,'BR I. Badacsony'!$C$1:$F$99,4,FALSE))="DNC",$D$3+1,VLOOKUP($B47,'BR I. Badacsony'!$C$1:$F$99,4,FALSE))</f>
        <v>91</v>
      </c>
      <c r="G47" s="12">
        <f>IF(IF(ISNA(VLOOKUP($B47,'BR II. Siófok'!$C$1:$F$96,4,FALSE)),"DNC",VLOOKUP($B47,'BR II. Siófok'!$C$1:$F$96,4,FALSE))="DNC",$D$3+1,VLOOKUP($B47,'BR II. Siófok'!$C$1:$F$96,4,FALSE))</f>
        <v>91</v>
      </c>
      <c r="H47" s="12">
        <f>IF(IF(ISNA(VLOOKUP($B47,'BR III. Szemes'!$C$1:$F$98,4,FALSE)),"DNC",VLOOKUP($B47,'BR III. Szemes'!$C$1:$F$98,4,FALSE))="DNC",$D$3+1,VLOOKUP($B47,'BR III. Szemes'!$C$1:$F$98,4,FALSE))</f>
        <v>91</v>
      </c>
      <c r="I47" s="12">
        <f>IF(IF(ISNA(VLOOKUP($B47,'Horváth Boldizsár'!$C$1:$F$78,4,FALSE)),"DNC",VLOOKUP($B47,'Horváth Boldizsár'!$C$1:$F$78,4,FALSE))="DNC",$D$3+1,VLOOKUP($B47,'Horváth Boldizsár'!$C$1:$F$78,4,FALSE))</f>
        <v>91</v>
      </c>
      <c r="J47" s="12">
        <f>IF(IF(ISNA(VLOOKUP($B47,'BR IV. Lelle'!$C$1:$F$40,4,FALSE)),"DNC",VLOOKUP($B47,'BR IV. Lelle'!$C$1:$F$40,4,FALSE))="DNC",$D$3+1,VLOOKUP($B47,'BR IV. Lelle'!$C$1:$F$40,4,FALSE))</f>
        <v>91</v>
      </c>
      <c r="K47" s="12">
        <f>IF(IF(ISNA(VLOOKUP($B47,'BR V. Boglár'!$C$1:$F$95,4,FALSE)),"DNC",VLOOKUP($B47,'BR V. Boglár'!$C$1:$F$95,4,FALSE))="DNC",$D$3+1,VLOOKUP($B47,'BR V. Boglár'!$C$1:$F$95,4,FALSE))</f>
        <v>91</v>
      </c>
      <c r="L47" s="12">
        <f>IF(IF(ISNA(VLOOKUP($B47,'Őszi Regatta'!$C$1:$F$89,4,FALSE)),"DNC",VLOOKUP($B47,'Őszi Regatta'!$C$1:$F$89,4,FALSE))="DNC",$D$3+1,VLOOKUP($B47,'Őszi Regatta'!$C$1:$F$89,4,FALSE))</f>
        <v>4</v>
      </c>
      <c r="M47" s="69">
        <f>SUM(E47:L47)</f>
        <v>641</v>
      </c>
      <c r="N47" s="69">
        <f>LARGE(E47:L47,1)</f>
        <v>91</v>
      </c>
      <c r="O47" s="69">
        <f>LARGE(E47:L47,2)</f>
        <v>91</v>
      </c>
      <c r="P47" s="69">
        <f>M47-SUM(N47:O47)</f>
        <v>459</v>
      </c>
    </row>
    <row r="48" spans="1:16" s="55" customFormat="1" x14ac:dyDescent="0.25">
      <c r="A48" s="46">
        <v>44</v>
      </c>
      <c r="B48" s="11" t="s">
        <v>521</v>
      </c>
      <c r="C48" s="11">
        <v>1150</v>
      </c>
      <c r="D48" s="11" t="s">
        <v>522</v>
      </c>
      <c r="E48" s="12">
        <f>IF(IF(ISNA(VLOOKUP($B48,'Tolnay Kálmán EV'!$C$1:$G$100,4,FALSE)),"DNC",VLOOKUP($B48,'Tolnay Kálmán EV'!$C$1:$G$100,5,FALSE))="DNC",$D$3+1,VLOOKUP($B48,'Tolnay Kálmán EV'!$C$1:$G$100,5,FALSE))</f>
        <v>91</v>
      </c>
      <c r="F48" s="12">
        <f>IF(IF(ISNA(VLOOKUP($B48,'BR I. Badacsony'!$C$1:$F$99,4,FALSE)),"DNC",VLOOKUP($B48,'BR I. Badacsony'!$C$1:$F$99,4,FALSE))="DNC",$D$3+1,VLOOKUP($B48,'BR I. Badacsony'!$C$1:$F$99,4,FALSE))</f>
        <v>91</v>
      </c>
      <c r="G48" s="12">
        <f>IF(IF(ISNA(VLOOKUP($B48,'BR II. Siófok'!$C$1:$F$96,4,FALSE)),"DNC",VLOOKUP($B48,'BR II. Siófok'!$C$1:$F$96,4,FALSE))="DNC",$D$3+1,VLOOKUP($B48,'BR II. Siófok'!$C$1:$F$96,4,FALSE))</f>
        <v>91</v>
      </c>
      <c r="H48" s="12">
        <f>IF(IF(ISNA(VLOOKUP($B48,'BR III. Szemes'!$C$1:$F$98,4,FALSE)),"DNC",VLOOKUP($B48,'BR III. Szemes'!$C$1:$F$98,4,FALSE))="DNC",$D$3+1,VLOOKUP($B48,'BR III. Szemes'!$C$1:$F$98,4,FALSE))</f>
        <v>91</v>
      </c>
      <c r="I48" s="12">
        <f>IF(IF(ISNA(VLOOKUP($B48,'Horváth Boldizsár'!$C$1:$F$78,4,FALSE)),"DNC",VLOOKUP($B48,'Horváth Boldizsár'!$C$1:$F$78,4,FALSE))="DNC",$D$3+1,VLOOKUP($B48,'Horváth Boldizsár'!$C$1:$F$78,4,FALSE))</f>
        <v>91</v>
      </c>
      <c r="J48" s="12">
        <f>IF(IF(ISNA(VLOOKUP($B48,'BR IV. Lelle'!$C$1:$F$40,4,FALSE)),"DNC",VLOOKUP($B48,'BR IV. Lelle'!$C$1:$F$40,4,FALSE))="DNC",$D$3+1,VLOOKUP($B48,'BR IV. Lelle'!$C$1:$F$40,4,FALSE))</f>
        <v>91</v>
      </c>
      <c r="K48" s="12">
        <f>IF(IF(ISNA(VLOOKUP($B48,'BR V. Boglár'!$C$1:$F$95,4,FALSE)),"DNC",VLOOKUP($B48,'BR V. Boglár'!$C$1:$F$95,4,FALSE))="DNC",$D$3+1,VLOOKUP($B48,'BR V. Boglár'!$C$1:$F$95,4,FALSE))</f>
        <v>5</v>
      </c>
      <c r="L48" s="12">
        <f>IF(IF(ISNA(VLOOKUP($B48,'Őszi Regatta'!$C$1:$F$89,4,FALSE)),"DNC",VLOOKUP($B48,'Őszi Regatta'!$C$1:$F$89,4,FALSE))="DNC",$D$3+1,VLOOKUP($B48,'Őszi Regatta'!$C$1:$F$89,4,FALSE))</f>
        <v>91</v>
      </c>
      <c r="M48" s="69">
        <f>SUM(E48:L48)</f>
        <v>642</v>
      </c>
      <c r="N48" s="69">
        <f>LARGE(E48:L48,1)</f>
        <v>91</v>
      </c>
      <c r="O48" s="69">
        <f>LARGE(E48:L48,2)</f>
        <v>91</v>
      </c>
      <c r="P48" s="69">
        <f>M48-SUM(N48:O48)</f>
        <v>460</v>
      </c>
    </row>
    <row r="49" spans="1:16" s="55" customFormat="1" x14ac:dyDescent="0.25">
      <c r="A49" s="46">
        <v>44</v>
      </c>
      <c r="B49" s="69" t="s">
        <v>348</v>
      </c>
      <c r="C49" s="69">
        <v>370</v>
      </c>
      <c r="D49" s="69" t="s">
        <v>354</v>
      </c>
      <c r="E49" s="12">
        <f>IF(IF(ISNA(VLOOKUP($B49,'Tolnay Kálmán EV'!$C$1:$G$100,4,FALSE)),"DNC",VLOOKUP($B49,'Tolnay Kálmán EV'!$C$1:$G$100,5,FALSE))="DNC",$D$3+1,VLOOKUP($B49,'Tolnay Kálmán EV'!$C$1:$G$100,5,FALSE))</f>
        <v>5</v>
      </c>
      <c r="F49" s="12">
        <f>IF(IF(ISNA(VLOOKUP($B49,'BR I. Badacsony'!$C$1:$F$99,4,FALSE)),"DNC",VLOOKUP($B49,'BR I. Badacsony'!$C$1:$F$99,4,FALSE))="DNC",$D$3+1,VLOOKUP($B49,'BR I. Badacsony'!$C$1:$F$99,4,FALSE))</f>
        <v>91</v>
      </c>
      <c r="G49" s="12">
        <f>IF(IF(ISNA(VLOOKUP($B49,'BR II. Siófok'!$C$1:$F$96,4,FALSE)),"DNC",VLOOKUP($B49,'BR II. Siófok'!$C$1:$F$96,4,FALSE))="DNC",$D$3+1,VLOOKUP($B49,'BR II. Siófok'!$C$1:$F$96,4,FALSE))</f>
        <v>91</v>
      </c>
      <c r="H49" s="12">
        <f>IF(IF(ISNA(VLOOKUP($B49,'BR III. Szemes'!$C$1:$F$98,4,FALSE)),"DNC",VLOOKUP($B49,'BR III. Szemes'!$C$1:$F$98,4,FALSE))="DNC",$D$3+1,VLOOKUP($B49,'BR III. Szemes'!$C$1:$F$98,4,FALSE))</f>
        <v>91</v>
      </c>
      <c r="I49" s="12">
        <f>IF(IF(ISNA(VLOOKUP($B49,'Horváth Boldizsár'!$C$1:$F$78,4,FALSE)),"DNC",VLOOKUP($B49,'Horváth Boldizsár'!$C$1:$F$78,4,FALSE))="DNC",$D$3+1,VLOOKUP($B49,'Horváth Boldizsár'!$C$1:$F$78,4,FALSE))</f>
        <v>91</v>
      </c>
      <c r="J49" s="12">
        <f>IF(IF(ISNA(VLOOKUP($B49,'BR IV. Lelle'!$C$1:$F$40,4,FALSE)),"DNC",VLOOKUP($B49,'BR IV. Lelle'!$C$1:$F$40,4,FALSE))="DNC",$D$3+1,VLOOKUP($B49,'BR IV. Lelle'!$C$1:$F$40,4,FALSE))</f>
        <v>91</v>
      </c>
      <c r="K49" s="12">
        <f>IF(IF(ISNA(VLOOKUP($B49,'BR V. Boglár'!$C$1:$F$95,4,FALSE)),"DNC",VLOOKUP($B49,'BR V. Boglár'!$C$1:$F$95,4,FALSE))="DNC",$D$3+1,VLOOKUP($B49,'BR V. Boglár'!$C$1:$F$95,4,FALSE))</f>
        <v>91</v>
      </c>
      <c r="L49" s="12">
        <f>IF(IF(ISNA(VLOOKUP($B49,'Őszi Regatta'!$C$1:$F$89,4,FALSE)),"DNC",VLOOKUP($B49,'Őszi Regatta'!$C$1:$F$89,4,FALSE))="DNC",$D$3+1,VLOOKUP($B49,'Őszi Regatta'!$C$1:$F$89,4,FALSE))</f>
        <v>91</v>
      </c>
      <c r="M49" s="69">
        <f>SUM(E49:L49)</f>
        <v>642</v>
      </c>
      <c r="N49" s="69">
        <f>LARGE(E49:L49,1)</f>
        <v>91</v>
      </c>
      <c r="O49" s="69">
        <f>LARGE(E49:L49,2)</f>
        <v>91</v>
      </c>
      <c r="P49" s="69">
        <f>M49-SUM(N49:O49)</f>
        <v>460</v>
      </c>
    </row>
    <row r="50" spans="1:16" ht="26.4" x14ac:dyDescent="0.25">
      <c r="A50" s="46">
        <v>44</v>
      </c>
      <c r="B50" s="11" t="s">
        <v>589</v>
      </c>
      <c r="C50" s="11">
        <v>25961</v>
      </c>
      <c r="D50" s="16" t="s">
        <v>590</v>
      </c>
      <c r="E50" s="12">
        <f>IF(IF(ISNA(VLOOKUP($B50,'Tolnay Kálmán EV'!$C$1:$G$100,4,FALSE)),"DNC",VLOOKUP($B50,'Tolnay Kálmán EV'!$C$1:$G$100,5,FALSE))="DNC",$D$3+1,VLOOKUP($B50,'Tolnay Kálmán EV'!$C$1:$G$100,5,FALSE))</f>
        <v>91</v>
      </c>
      <c r="F50" s="12">
        <f>IF(IF(ISNA(VLOOKUP($B50,'BR I. Badacsony'!$C$1:$F$99,4,FALSE)),"DNC",VLOOKUP($B50,'BR I. Badacsony'!$C$1:$F$99,4,FALSE))="DNC",$D$3+1,VLOOKUP($B50,'BR I. Badacsony'!$C$1:$F$99,4,FALSE))</f>
        <v>91</v>
      </c>
      <c r="G50" s="12">
        <f>IF(IF(ISNA(VLOOKUP($B50,'BR II. Siófok'!$C$1:$F$96,4,FALSE)),"DNC",VLOOKUP($B50,'BR II. Siófok'!$C$1:$F$96,4,FALSE))="DNC",$D$3+1,VLOOKUP($B50,'BR II. Siófok'!$C$1:$F$96,4,FALSE))</f>
        <v>91</v>
      </c>
      <c r="H50" s="12">
        <f>IF(IF(ISNA(VLOOKUP($B50,'BR III. Szemes'!$C$1:$F$98,4,FALSE)),"DNC",VLOOKUP($B50,'BR III. Szemes'!$C$1:$F$98,4,FALSE))="DNC",$D$3+1,VLOOKUP($B50,'BR III. Szemes'!$C$1:$F$98,4,FALSE))</f>
        <v>91</v>
      </c>
      <c r="I50" s="12">
        <f>IF(IF(ISNA(VLOOKUP($B50,'Horváth Boldizsár'!$C$1:$F$78,4,FALSE)),"DNC",VLOOKUP($B50,'Horváth Boldizsár'!$C$1:$F$78,4,FALSE))="DNC",$D$3+1,VLOOKUP($B50,'Horváth Boldizsár'!$C$1:$F$78,4,FALSE))</f>
        <v>91</v>
      </c>
      <c r="J50" s="12">
        <f>IF(IF(ISNA(VLOOKUP($B50,'BR IV. Lelle'!$C$1:$F$40,4,FALSE)),"DNC",VLOOKUP($B50,'BR IV. Lelle'!$C$1:$F$40,4,FALSE))="DNC",$D$3+1,VLOOKUP($B50,'BR IV. Lelle'!$C$1:$F$40,4,FALSE))</f>
        <v>91</v>
      </c>
      <c r="K50" s="12">
        <f>IF(IF(ISNA(VLOOKUP($B50,'BR V. Boglár'!$C$1:$F$95,4,FALSE)),"DNC",VLOOKUP($B50,'BR V. Boglár'!$C$1:$F$95,4,FALSE))="DNC",$D$3+1,VLOOKUP($B50,'BR V. Boglár'!$C$1:$F$95,4,FALSE))</f>
        <v>91</v>
      </c>
      <c r="L50" s="12">
        <f>IF(IF(ISNA(VLOOKUP($B50,'Őszi Regatta'!$C$1:$F$89,4,FALSE)),"DNC",VLOOKUP($B50,'Őszi Regatta'!$C$1:$F$89,4,FALSE))="DNC",$D$3+1,VLOOKUP($B50,'Őszi Regatta'!$C$1:$F$89,4,FALSE))</f>
        <v>5</v>
      </c>
      <c r="M50" s="69">
        <f>SUM(E50:L50)</f>
        <v>642</v>
      </c>
      <c r="N50" s="69">
        <f>LARGE(E50:L50,1)</f>
        <v>91</v>
      </c>
      <c r="O50" s="69">
        <f>LARGE(E50:L50,2)</f>
        <v>91</v>
      </c>
      <c r="P50" s="69">
        <f>M50-SUM(N50:O50)</f>
        <v>460</v>
      </c>
    </row>
    <row r="51" spans="1:16" ht="26.4" x14ac:dyDescent="0.25">
      <c r="A51" s="46">
        <v>47</v>
      </c>
      <c r="B51" s="46" t="s">
        <v>123</v>
      </c>
      <c r="C51" s="46">
        <v>5901</v>
      </c>
      <c r="D51" s="46" t="s">
        <v>124</v>
      </c>
      <c r="E51" s="69">
        <f>IF(IF(ISNA(VLOOKUP($B51,'Tolnay Kálmán EV'!$C$1:$G$100,4,FALSE)),"DNC",VLOOKUP($B51,'Tolnay Kálmán EV'!$C$1:$G$100,5,FALSE))="DNC",$D$3+1,VLOOKUP($B51,'Tolnay Kálmán EV'!$C$1:$G$100,5,FALSE))</f>
        <v>91</v>
      </c>
      <c r="F51" s="69">
        <f>IF(IF(ISNA(VLOOKUP($B51,'BR I. Badacsony'!$C$1:$F$99,4,FALSE)),"DNC",VLOOKUP($B51,'BR I. Badacsony'!$C$1:$F$99,4,FALSE))="DNC",$D$3+1,VLOOKUP($B51,'BR I. Badacsony'!$C$1:$F$99,4,FALSE))</f>
        <v>91</v>
      </c>
      <c r="G51" s="69">
        <f>IF(IF(ISNA(VLOOKUP($B51,'BR II. Siófok'!$C$1:$F$96,4,FALSE)),"DNC",VLOOKUP($B51,'BR II. Siófok'!$C$1:$F$96,4,FALSE))="DNC",$D$3+1,VLOOKUP($B51,'BR II. Siófok'!$C$1:$F$96,4,FALSE))</f>
        <v>6</v>
      </c>
      <c r="H51" s="69">
        <f>IF(IF(ISNA(VLOOKUP($B51,'BR III. Szemes'!$C$1:$F$98,4,FALSE)),"DNC",VLOOKUP($B51,'BR III. Szemes'!$C$1:$F$98,4,FALSE))="DNC",$D$3+1,VLOOKUP($B51,'BR III. Szemes'!$C$1:$F$98,4,FALSE))</f>
        <v>91</v>
      </c>
      <c r="I51" s="69">
        <f>IF(IF(ISNA(VLOOKUP($B51,'Horváth Boldizsár'!$C$1:$F$78,4,FALSE)),"DNC",VLOOKUP($B51,'Horváth Boldizsár'!$C$1:$F$78,4,FALSE))="DNC",$D$3+1,VLOOKUP($B51,'Horváth Boldizsár'!$C$1:$F$78,4,FALSE))</f>
        <v>91</v>
      </c>
      <c r="J51" s="69">
        <f>IF(IF(ISNA(VLOOKUP($B51,'BR IV. Lelle'!$C$1:$F$40,4,FALSE)),"DNC",VLOOKUP($B51,'BR IV. Lelle'!$C$1:$F$40,4,FALSE))="DNC",$D$3+1,VLOOKUP($B51,'BR IV. Lelle'!$C$1:$F$40,4,FALSE))</f>
        <v>91</v>
      </c>
      <c r="K51" s="69">
        <f>IF(IF(ISNA(VLOOKUP($B51,'BR V. Boglár'!$C$1:$F$95,4,FALSE)),"DNC",VLOOKUP($B51,'BR V. Boglár'!$C$1:$F$95,4,FALSE))="DNC",$D$3+1,VLOOKUP($B51,'BR V. Boglár'!$C$1:$F$95,4,FALSE))</f>
        <v>91</v>
      </c>
      <c r="L51" s="69">
        <f>IF(IF(ISNA(VLOOKUP($B51,'Őszi Regatta'!$C$1:$F$89,4,FALSE)),"DNC",VLOOKUP($B51,'Őszi Regatta'!$C$1:$F$89,4,FALSE))="DNC",$D$3+1,VLOOKUP($B51,'Őszi Regatta'!$C$1:$F$89,4,FALSE))</f>
        <v>91</v>
      </c>
      <c r="M51" s="69">
        <f>SUM(E51:L51)</f>
        <v>643</v>
      </c>
      <c r="N51" s="69">
        <f>LARGE(E51:L51,1)</f>
        <v>91</v>
      </c>
      <c r="O51" s="69">
        <f>LARGE(E51:L51,2)</f>
        <v>91</v>
      </c>
      <c r="P51" s="69">
        <f>M51-SUM(N51:O51)</f>
        <v>461</v>
      </c>
    </row>
    <row r="52" spans="1:16" ht="26.4" x14ac:dyDescent="0.25">
      <c r="A52" s="46">
        <v>47</v>
      </c>
      <c r="B52" s="69" t="s">
        <v>162</v>
      </c>
      <c r="C52" s="48">
        <v>2051</v>
      </c>
      <c r="D52" s="69" t="s">
        <v>441</v>
      </c>
      <c r="E52" s="12">
        <f>IF(IF(ISNA(VLOOKUP($B52,'Tolnay Kálmán EV'!$C$1:$G$100,4,FALSE)),"DNC",VLOOKUP($B52,'Tolnay Kálmán EV'!$C$1:$G$100,5,FALSE))="DNC",$D$3+1,VLOOKUP($B52,'Tolnay Kálmán EV'!$C$1:$G$100,5,FALSE))</f>
        <v>91</v>
      </c>
      <c r="F52" s="12">
        <f>IF(IF(ISNA(VLOOKUP($B52,'BR I. Badacsony'!$C$1:$F$99,4,FALSE)),"DNC",VLOOKUP($B52,'BR I. Badacsony'!$C$1:$F$99,4,FALSE))="DNC",$D$3+1,VLOOKUP($B52,'BR I. Badacsony'!$C$1:$F$99,4,FALSE))</f>
        <v>91</v>
      </c>
      <c r="G52" s="12">
        <f>IF(IF(ISNA(VLOOKUP($B52,'BR II. Siófok'!$C$1:$F$96,4,FALSE)),"DNC",VLOOKUP($B52,'BR II. Siófok'!$C$1:$F$96,4,FALSE))="DNC",$D$3+1,VLOOKUP($B52,'BR II. Siófok'!$C$1:$F$96,4,FALSE))</f>
        <v>91</v>
      </c>
      <c r="H52" s="12">
        <f>IF(IF(ISNA(VLOOKUP($B52,'BR III. Szemes'!$C$1:$F$98,4,FALSE)),"DNC",VLOOKUP($B52,'BR III. Szemes'!$C$1:$F$98,4,FALSE))="DNC",$D$3+1,VLOOKUP($B52,'BR III. Szemes'!$C$1:$F$98,4,FALSE))</f>
        <v>91</v>
      </c>
      <c r="I52" s="12">
        <f>IF(IF(ISNA(VLOOKUP($B52,'Horváth Boldizsár'!$C$1:$F$78,4,FALSE)),"DNC",VLOOKUP($B52,'Horváth Boldizsár'!$C$1:$F$78,4,FALSE))="DNC",$D$3+1,VLOOKUP($B52,'Horváth Boldizsár'!$C$1:$F$78,4,FALSE))</f>
        <v>6</v>
      </c>
      <c r="J52" s="12">
        <f>IF(IF(ISNA(VLOOKUP($B52,'BR IV. Lelle'!$C$1:$F$40,4,FALSE)),"DNC",VLOOKUP($B52,'BR IV. Lelle'!$C$1:$F$40,4,FALSE))="DNC",$D$3+1,VLOOKUP($B52,'BR IV. Lelle'!$C$1:$F$40,4,FALSE))</f>
        <v>91</v>
      </c>
      <c r="K52" s="12">
        <f>IF(IF(ISNA(VLOOKUP($B52,'BR V. Boglár'!$C$1:$F$95,4,FALSE)),"DNC",VLOOKUP($B52,'BR V. Boglár'!$C$1:$F$95,4,FALSE))="DNC",$D$3+1,VLOOKUP($B52,'BR V. Boglár'!$C$1:$F$95,4,FALSE))</f>
        <v>91</v>
      </c>
      <c r="L52" s="12">
        <f>IF(IF(ISNA(VLOOKUP($B52,'Őszi Regatta'!$C$1:$F$89,4,FALSE)),"DNC",VLOOKUP($B52,'Őszi Regatta'!$C$1:$F$89,4,FALSE))="DNC",$D$3+1,VLOOKUP($B52,'Őszi Regatta'!$C$1:$F$89,4,FALSE))</f>
        <v>91</v>
      </c>
      <c r="M52" s="69">
        <f>SUM(E52:L52)</f>
        <v>643</v>
      </c>
      <c r="N52" s="69">
        <f>LARGE(E52:L52,1)</f>
        <v>91</v>
      </c>
      <c r="O52" s="69">
        <f>LARGE(E52:L52,2)</f>
        <v>91</v>
      </c>
      <c r="P52" s="69">
        <f>M52-SUM(N52:O52)</f>
        <v>461</v>
      </c>
    </row>
    <row r="53" spans="1:16" x14ac:dyDescent="0.25">
      <c r="A53" s="46">
        <v>49</v>
      </c>
      <c r="B53" s="45" t="s">
        <v>113</v>
      </c>
      <c r="C53" s="45">
        <v>85</v>
      </c>
      <c r="D53" s="47" t="s">
        <v>263</v>
      </c>
      <c r="E53" s="69">
        <f>IF(IF(ISNA(VLOOKUP($B53,'Tolnay Kálmán EV'!$C$1:$G$100,4,FALSE)),"DNC",VLOOKUP($B53,'Tolnay Kálmán EV'!$C$1:$G$100,5,FALSE))="DNC",$D$3+1,VLOOKUP($B53,'Tolnay Kálmán EV'!$C$1:$G$100,5,FALSE))</f>
        <v>91</v>
      </c>
      <c r="F53" s="69">
        <f>IF(IF(ISNA(VLOOKUP($B53,'BR I. Badacsony'!$C$1:$F$99,4,FALSE)),"DNC",VLOOKUP($B53,'BR I. Badacsony'!$C$1:$F$99,4,FALSE))="DNC",$D$3+1,VLOOKUP($B53,'BR I. Badacsony'!$C$1:$F$99,4,FALSE))</f>
        <v>91</v>
      </c>
      <c r="G53" s="69">
        <f>IF(IF(ISNA(VLOOKUP($B53,'BR II. Siófok'!$C$1:$F$96,4,FALSE)),"DNC",VLOOKUP($B53,'BR II. Siófok'!$C$1:$F$96,4,FALSE))="DNC",$D$3+1,VLOOKUP($B53,'BR II. Siófok'!$C$1:$F$96,4,FALSE))</f>
        <v>7</v>
      </c>
      <c r="H53" s="69">
        <f>IF(IF(ISNA(VLOOKUP($B53,'BR III. Szemes'!$C$1:$F$98,4,FALSE)),"DNC",VLOOKUP($B53,'BR III. Szemes'!$C$1:$F$98,4,FALSE))="DNC",$D$3+1,VLOOKUP($B53,'BR III. Szemes'!$C$1:$F$98,4,FALSE))</f>
        <v>91</v>
      </c>
      <c r="I53" s="69">
        <f>IF(IF(ISNA(VLOOKUP($B53,'Horváth Boldizsár'!$C$1:$F$78,4,FALSE)),"DNC",VLOOKUP($B53,'Horváth Boldizsár'!$C$1:$F$78,4,FALSE))="DNC",$D$3+1,VLOOKUP($B53,'Horváth Boldizsár'!$C$1:$F$78,4,FALSE))</f>
        <v>91</v>
      </c>
      <c r="J53" s="69">
        <f>IF(IF(ISNA(VLOOKUP($B53,'BR IV. Lelle'!$C$1:$F$40,4,FALSE)),"DNC",VLOOKUP($B53,'BR IV. Lelle'!$C$1:$F$40,4,FALSE))="DNC",$D$3+1,VLOOKUP($B53,'BR IV. Lelle'!$C$1:$F$40,4,FALSE))</f>
        <v>91</v>
      </c>
      <c r="K53" s="69">
        <f>IF(IF(ISNA(VLOOKUP($B53,'BR V. Boglár'!$C$1:$F$95,4,FALSE)),"DNC",VLOOKUP($B53,'BR V. Boglár'!$C$1:$F$95,4,FALSE))="DNC",$D$3+1,VLOOKUP($B53,'BR V. Boglár'!$C$1:$F$95,4,FALSE))</f>
        <v>91</v>
      </c>
      <c r="L53" s="69">
        <f>IF(IF(ISNA(VLOOKUP($B53,'Őszi Regatta'!$C$1:$F$89,4,FALSE)),"DNC",VLOOKUP($B53,'Őszi Regatta'!$C$1:$F$89,4,FALSE))="DNC",$D$3+1,VLOOKUP($B53,'Őszi Regatta'!$C$1:$F$89,4,FALSE))</f>
        <v>91</v>
      </c>
      <c r="M53" s="69">
        <f>SUM(E53:L53)</f>
        <v>644</v>
      </c>
      <c r="N53" s="69">
        <f>LARGE(E53:L53,1)</f>
        <v>91</v>
      </c>
      <c r="O53" s="69">
        <f>LARGE(E53:L53,2)</f>
        <v>91</v>
      </c>
      <c r="P53" s="69">
        <f>M53-SUM(N53:O53)</f>
        <v>462</v>
      </c>
    </row>
    <row r="54" spans="1:16" x14ac:dyDescent="0.25">
      <c r="A54" s="46">
        <v>49</v>
      </c>
      <c r="B54" s="69" t="s">
        <v>156</v>
      </c>
      <c r="C54" s="48">
        <v>1548</v>
      </c>
      <c r="D54" s="69" t="s">
        <v>183</v>
      </c>
      <c r="E54" s="12">
        <f>IF(IF(ISNA(VLOOKUP($B54,'Tolnay Kálmán EV'!$C$1:$G$100,4,FALSE)),"DNC",VLOOKUP($B54,'Tolnay Kálmán EV'!$C$1:$G$100,5,FALSE))="DNC",$D$3+1,VLOOKUP($B54,'Tolnay Kálmán EV'!$C$1:$G$100,5,FALSE))</f>
        <v>91</v>
      </c>
      <c r="F54" s="12">
        <f>IF(IF(ISNA(VLOOKUP($B54,'BR I. Badacsony'!$C$1:$F$99,4,FALSE)),"DNC",VLOOKUP($B54,'BR I. Badacsony'!$C$1:$F$99,4,FALSE))="DNC",$D$3+1,VLOOKUP($B54,'BR I. Badacsony'!$C$1:$F$99,4,FALSE))</f>
        <v>91</v>
      </c>
      <c r="G54" s="12">
        <f>IF(IF(ISNA(VLOOKUP($B54,'BR II. Siófok'!$C$1:$F$96,4,FALSE)),"DNC",VLOOKUP($B54,'BR II. Siófok'!$C$1:$F$96,4,FALSE))="DNC",$D$3+1,VLOOKUP($B54,'BR II. Siófok'!$C$1:$F$96,4,FALSE))</f>
        <v>91</v>
      </c>
      <c r="H54" s="12">
        <f>IF(IF(ISNA(VLOOKUP($B54,'BR III. Szemes'!$C$1:$F$98,4,FALSE)),"DNC",VLOOKUP($B54,'BR III. Szemes'!$C$1:$F$98,4,FALSE))="DNC",$D$3+1,VLOOKUP($B54,'BR III. Szemes'!$C$1:$F$98,4,FALSE))</f>
        <v>91</v>
      </c>
      <c r="I54" s="12">
        <f>IF(IF(ISNA(VLOOKUP($B54,'Horváth Boldizsár'!$C$1:$F$78,4,FALSE)),"DNC",VLOOKUP($B54,'Horváth Boldizsár'!$C$1:$F$78,4,FALSE))="DNC",$D$3+1,VLOOKUP($B54,'Horváth Boldizsár'!$C$1:$F$78,4,FALSE))</f>
        <v>7</v>
      </c>
      <c r="J54" s="12">
        <f>IF(IF(ISNA(VLOOKUP($B54,'BR IV. Lelle'!$C$1:$F$40,4,FALSE)),"DNC",VLOOKUP($B54,'BR IV. Lelle'!$C$1:$F$40,4,FALSE))="DNC",$D$3+1,VLOOKUP($B54,'BR IV. Lelle'!$C$1:$F$40,4,FALSE))</f>
        <v>91</v>
      </c>
      <c r="K54" s="12">
        <f>IF(IF(ISNA(VLOOKUP($B54,'BR V. Boglár'!$C$1:$F$95,4,FALSE)),"DNC",VLOOKUP($B54,'BR V. Boglár'!$C$1:$F$95,4,FALSE))="DNC",$D$3+1,VLOOKUP($B54,'BR V. Boglár'!$C$1:$F$95,4,FALSE))</f>
        <v>91</v>
      </c>
      <c r="L54" s="12">
        <f>IF(IF(ISNA(VLOOKUP($B54,'Őszi Regatta'!$C$1:$F$89,4,FALSE)),"DNC",VLOOKUP($B54,'Őszi Regatta'!$C$1:$F$89,4,FALSE))="DNC",$D$3+1,VLOOKUP($B54,'Őszi Regatta'!$C$1:$F$89,4,FALSE))</f>
        <v>91</v>
      </c>
      <c r="M54" s="69">
        <f>SUM(E54:L54)</f>
        <v>644</v>
      </c>
      <c r="N54" s="69">
        <f>LARGE(E54:L54,1)</f>
        <v>91</v>
      </c>
      <c r="O54" s="69">
        <f>LARGE(E54:L54,2)</f>
        <v>91</v>
      </c>
      <c r="P54" s="69">
        <f>M54-SUM(N54:O54)</f>
        <v>462</v>
      </c>
    </row>
    <row r="55" spans="1:16" x14ac:dyDescent="0.25">
      <c r="A55" s="46">
        <v>49</v>
      </c>
      <c r="B55" s="11" t="s">
        <v>592</v>
      </c>
      <c r="C55" s="11">
        <v>220</v>
      </c>
      <c r="D55" s="11" t="s">
        <v>593</v>
      </c>
      <c r="E55" s="12">
        <f>IF(IF(ISNA(VLOOKUP($B55,'Tolnay Kálmán EV'!$C$1:$G$100,4,FALSE)),"DNC",VLOOKUP($B55,'Tolnay Kálmán EV'!$C$1:$G$100,5,FALSE))="DNC",$D$3+1,VLOOKUP($B55,'Tolnay Kálmán EV'!$C$1:$G$100,5,FALSE))</f>
        <v>91</v>
      </c>
      <c r="F55" s="12">
        <f>IF(IF(ISNA(VLOOKUP($B55,'BR I. Badacsony'!$C$1:$F$99,4,FALSE)),"DNC",VLOOKUP($B55,'BR I. Badacsony'!$C$1:$F$99,4,FALSE))="DNC",$D$3+1,VLOOKUP($B55,'BR I. Badacsony'!$C$1:$F$99,4,FALSE))</f>
        <v>91</v>
      </c>
      <c r="G55" s="12">
        <f>IF(IF(ISNA(VLOOKUP($B55,'BR II. Siófok'!$C$1:$F$96,4,FALSE)),"DNC",VLOOKUP($B55,'BR II. Siófok'!$C$1:$F$96,4,FALSE))="DNC",$D$3+1,VLOOKUP($B55,'BR II. Siófok'!$C$1:$F$96,4,FALSE))</f>
        <v>91</v>
      </c>
      <c r="H55" s="12">
        <f>IF(IF(ISNA(VLOOKUP($B55,'BR III. Szemes'!$C$1:$F$98,4,FALSE)),"DNC",VLOOKUP($B55,'BR III. Szemes'!$C$1:$F$98,4,FALSE))="DNC",$D$3+1,VLOOKUP($B55,'BR III. Szemes'!$C$1:$F$98,4,FALSE))</f>
        <v>91</v>
      </c>
      <c r="I55" s="12">
        <f>IF(IF(ISNA(VLOOKUP($B55,'Horváth Boldizsár'!$C$1:$F$78,4,FALSE)),"DNC",VLOOKUP($B55,'Horváth Boldizsár'!$C$1:$F$78,4,FALSE))="DNC",$D$3+1,VLOOKUP($B55,'Horváth Boldizsár'!$C$1:$F$78,4,FALSE))</f>
        <v>91</v>
      </c>
      <c r="J55" s="12">
        <f>IF(IF(ISNA(VLOOKUP($B55,'BR IV. Lelle'!$C$1:$F$40,4,FALSE)),"DNC",VLOOKUP($B55,'BR IV. Lelle'!$C$1:$F$40,4,FALSE))="DNC",$D$3+1,VLOOKUP($B55,'BR IV. Lelle'!$C$1:$F$40,4,FALSE))</f>
        <v>91</v>
      </c>
      <c r="K55" s="12">
        <f>IF(IF(ISNA(VLOOKUP($B55,'BR V. Boglár'!$C$1:$F$95,4,FALSE)),"DNC",VLOOKUP($B55,'BR V. Boglár'!$C$1:$F$95,4,FALSE))="DNC",$D$3+1,VLOOKUP($B55,'BR V. Boglár'!$C$1:$F$95,4,FALSE))</f>
        <v>91</v>
      </c>
      <c r="L55" s="12">
        <f>IF(IF(ISNA(VLOOKUP($B55,'Őszi Regatta'!$C$1:$F$89,4,FALSE)),"DNC",VLOOKUP($B55,'Őszi Regatta'!$C$1:$F$89,4,FALSE))="DNC",$D$3+1,VLOOKUP($B55,'Őszi Regatta'!$C$1:$F$89,4,FALSE))</f>
        <v>7</v>
      </c>
      <c r="M55" s="69">
        <f>SUM(E55:L55)</f>
        <v>644</v>
      </c>
      <c r="N55" s="69">
        <f>LARGE(E55:L55,1)</f>
        <v>91</v>
      </c>
      <c r="O55" s="69">
        <f>LARGE(E55:L55,2)</f>
        <v>91</v>
      </c>
      <c r="P55" s="69">
        <f>M55-SUM(N55:O55)</f>
        <v>462</v>
      </c>
    </row>
    <row r="56" spans="1:16" x14ac:dyDescent="0.25">
      <c r="A56" s="46">
        <v>52</v>
      </c>
      <c r="B56" s="69" t="s">
        <v>21</v>
      </c>
      <c r="C56" s="69">
        <v>34</v>
      </c>
      <c r="D56" s="69" t="s">
        <v>22</v>
      </c>
      <c r="E56" s="69">
        <f>IF(IF(ISNA(VLOOKUP($B56,'Tolnay Kálmán EV'!$C$1:$G$100,4,FALSE)),"DNC",VLOOKUP($B56,'Tolnay Kálmán EV'!$C$1:$G$100,5,FALSE))="DNC",$D$3+1,VLOOKUP($B56,'Tolnay Kálmán EV'!$C$1:$G$100,5,FALSE))</f>
        <v>8</v>
      </c>
      <c r="F56" s="69">
        <f>IF(IF(ISNA(VLOOKUP($B56,'BR I. Badacsony'!$C$1:$F$99,4,FALSE)),"DNC",VLOOKUP($B56,'BR I. Badacsony'!$C$1:$F$99,4,FALSE))="DNC",$D$3+1,VLOOKUP($B56,'BR I. Badacsony'!$C$1:$F$99,4,FALSE))</f>
        <v>91</v>
      </c>
      <c r="G56" s="69">
        <f>IF(IF(ISNA(VLOOKUP($B56,'BR II. Siófok'!$C$1:$F$96,4,FALSE)),"DNC",VLOOKUP($B56,'BR II. Siófok'!$C$1:$F$96,4,FALSE))="DNC",$D$3+1,VLOOKUP($B56,'BR II. Siófok'!$C$1:$F$96,4,FALSE))</f>
        <v>91</v>
      </c>
      <c r="H56" s="69">
        <f>IF(IF(ISNA(VLOOKUP($B56,'BR III. Szemes'!$C$1:$F$98,4,FALSE)),"DNC",VLOOKUP($B56,'BR III. Szemes'!$C$1:$F$98,4,FALSE))="DNC",$D$3+1,VLOOKUP($B56,'BR III. Szemes'!$C$1:$F$98,4,FALSE))</f>
        <v>91</v>
      </c>
      <c r="I56" s="69">
        <f>IF(IF(ISNA(VLOOKUP($B56,'Horváth Boldizsár'!$C$1:$F$78,4,FALSE)),"DNC",VLOOKUP($B56,'Horváth Boldizsár'!$C$1:$F$78,4,FALSE))="DNC",$D$3+1,VLOOKUP($B56,'Horváth Boldizsár'!$C$1:$F$78,4,FALSE))</f>
        <v>91</v>
      </c>
      <c r="J56" s="69">
        <f>IF(IF(ISNA(VLOOKUP($B56,'BR IV. Lelle'!$C$1:$F$40,4,FALSE)),"DNC",VLOOKUP($B56,'BR IV. Lelle'!$C$1:$F$40,4,FALSE))="DNC",$D$3+1,VLOOKUP($B56,'BR IV. Lelle'!$C$1:$F$40,4,FALSE))</f>
        <v>91</v>
      </c>
      <c r="K56" s="69">
        <f>IF(IF(ISNA(VLOOKUP($B56,'BR V. Boglár'!$C$1:$F$95,4,FALSE)),"DNC",VLOOKUP($B56,'BR V. Boglár'!$C$1:$F$95,4,FALSE))="DNC",$D$3+1,VLOOKUP($B56,'BR V. Boglár'!$C$1:$F$95,4,FALSE))</f>
        <v>91</v>
      </c>
      <c r="L56" s="69">
        <f>IF(IF(ISNA(VLOOKUP($B56,'Őszi Regatta'!$C$1:$F$89,4,FALSE)),"DNC",VLOOKUP($B56,'Őszi Regatta'!$C$1:$F$89,4,FALSE))="DNC",$D$3+1,VLOOKUP($B56,'Őszi Regatta'!$C$1:$F$89,4,FALSE))</f>
        <v>91</v>
      </c>
      <c r="M56" s="69">
        <f>SUM(E56:L56)</f>
        <v>645</v>
      </c>
      <c r="N56" s="69">
        <f>LARGE(E56:L56,1)</f>
        <v>91</v>
      </c>
      <c r="O56" s="69">
        <f>LARGE(E56:L56,2)</f>
        <v>91</v>
      </c>
      <c r="P56" s="69">
        <f>M56-SUM(N56:O56)</f>
        <v>463</v>
      </c>
    </row>
    <row r="57" spans="1:16" x14ac:dyDescent="0.25">
      <c r="A57" s="46">
        <v>52</v>
      </c>
      <c r="B57" s="69" t="s">
        <v>367</v>
      </c>
      <c r="C57" s="48">
        <v>9001</v>
      </c>
      <c r="D57" s="69" t="s">
        <v>365</v>
      </c>
      <c r="E57" s="12">
        <f>IF(IF(ISNA(VLOOKUP($B57,'Tolnay Kálmán EV'!$C$1:$G$100,4,FALSE)),"DNC",VLOOKUP($B57,'Tolnay Kálmán EV'!$C$1:$G$100,5,FALSE))="DNC",$D$3+1,VLOOKUP($B57,'Tolnay Kálmán EV'!$C$1:$G$100,5,FALSE))</f>
        <v>91</v>
      </c>
      <c r="F57" s="12">
        <f>IF(IF(ISNA(VLOOKUP($B57,'BR I. Badacsony'!$C$1:$F$99,4,FALSE)),"DNC",VLOOKUP($B57,'BR I. Badacsony'!$C$1:$F$99,4,FALSE))="DNC",$D$3+1,VLOOKUP($B57,'BR I. Badacsony'!$C$1:$F$99,4,FALSE))</f>
        <v>91</v>
      </c>
      <c r="G57" s="12">
        <f>IF(IF(ISNA(VLOOKUP($B57,'BR II. Siófok'!$C$1:$F$96,4,FALSE)),"DNC",VLOOKUP($B57,'BR II. Siófok'!$C$1:$F$96,4,FALSE))="DNC",$D$3+1,VLOOKUP($B57,'BR II. Siófok'!$C$1:$F$96,4,FALSE))</f>
        <v>91</v>
      </c>
      <c r="H57" s="12">
        <f>IF(IF(ISNA(VLOOKUP($B57,'BR III. Szemes'!$C$1:$F$98,4,FALSE)),"DNC",VLOOKUP($B57,'BR III. Szemes'!$C$1:$F$98,4,FALSE))="DNC",$D$3+1,VLOOKUP($B57,'BR III. Szemes'!$C$1:$F$98,4,FALSE))</f>
        <v>91</v>
      </c>
      <c r="I57" s="12">
        <f>IF(IF(ISNA(VLOOKUP($B57,'Horváth Boldizsár'!$C$1:$F$78,4,FALSE)),"DNC",VLOOKUP($B57,'Horváth Boldizsár'!$C$1:$F$78,4,FALSE))="DNC",$D$3+1,VLOOKUP($B57,'Horváth Boldizsár'!$C$1:$F$78,4,FALSE))</f>
        <v>8</v>
      </c>
      <c r="J57" s="12">
        <f>IF(IF(ISNA(VLOOKUP($B57,'BR IV. Lelle'!$C$1:$F$40,4,FALSE)),"DNC",VLOOKUP($B57,'BR IV. Lelle'!$C$1:$F$40,4,FALSE))="DNC",$D$3+1,VLOOKUP($B57,'BR IV. Lelle'!$C$1:$F$40,4,FALSE))</f>
        <v>91</v>
      </c>
      <c r="K57" s="12">
        <f>IF(IF(ISNA(VLOOKUP($B57,'BR V. Boglár'!$C$1:$F$95,4,FALSE)),"DNC",VLOOKUP($B57,'BR V. Boglár'!$C$1:$F$95,4,FALSE))="DNC",$D$3+1,VLOOKUP($B57,'BR V. Boglár'!$C$1:$F$95,4,FALSE))</f>
        <v>91</v>
      </c>
      <c r="L57" s="12">
        <f>IF(IF(ISNA(VLOOKUP($B57,'Őszi Regatta'!$C$1:$F$89,4,FALSE)),"DNC",VLOOKUP($B57,'Őszi Regatta'!$C$1:$F$89,4,FALSE))="DNC",$D$3+1,VLOOKUP($B57,'Őszi Regatta'!$C$1:$F$89,4,FALSE))</f>
        <v>91</v>
      </c>
      <c r="M57" s="69">
        <f>SUM(E57:L57)</f>
        <v>645</v>
      </c>
      <c r="N57" s="69">
        <f>LARGE(E57:L57,1)</f>
        <v>91</v>
      </c>
      <c r="O57" s="69">
        <f>LARGE(E57:L57,2)</f>
        <v>91</v>
      </c>
      <c r="P57" s="69">
        <f>M57-SUM(N57:O57)</f>
        <v>463</v>
      </c>
    </row>
    <row r="58" spans="1:16" x14ac:dyDescent="0.25">
      <c r="A58" s="46">
        <v>52</v>
      </c>
      <c r="B58" s="11" t="s">
        <v>594</v>
      </c>
      <c r="C58" s="11">
        <v>1106</v>
      </c>
      <c r="D58" s="11" t="s">
        <v>595</v>
      </c>
      <c r="E58" s="12">
        <f>IF(IF(ISNA(VLOOKUP($B58,'Tolnay Kálmán EV'!$C$1:$G$100,4,FALSE)),"DNC",VLOOKUP($B58,'Tolnay Kálmán EV'!$C$1:$G$100,5,FALSE))="DNC",$D$3+1,VLOOKUP($B58,'Tolnay Kálmán EV'!$C$1:$G$100,5,FALSE))</f>
        <v>91</v>
      </c>
      <c r="F58" s="12">
        <f>IF(IF(ISNA(VLOOKUP($B58,'BR I. Badacsony'!$C$1:$F$99,4,FALSE)),"DNC",VLOOKUP($B58,'BR I. Badacsony'!$C$1:$F$99,4,FALSE))="DNC",$D$3+1,VLOOKUP($B58,'BR I. Badacsony'!$C$1:$F$99,4,FALSE))</f>
        <v>91</v>
      </c>
      <c r="G58" s="12">
        <f>IF(IF(ISNA(VLOOKUP($B58,'BR II. Siófok'!$C$1:$F$96,4,FALSE)),"DNC",VLOOKUP($B58,'BR II. Siófok'!$C$1:$F$96,4,FALSE))="DNC",$D$3+1,VLOOKUP($B58,'BR II. Siófok'!$C$1:$F$96,4,FALSE))</f>
        <v>91</v>
      </c>
      <c r="H58" s="12">
        <f>IF(IF(ISNA(VLOOKUP($B58,'BR III. Szemes'!$C$1:$F$98,4,FALSE)),"DNC",VLOOKUP($B58,'BR III. Szemes'!$C$1:$F$98,4,FALSE))="DNC",$D$3+1,VLOOKUP($B58,'BR III. Szemes'!$C$1:$F$98,4,FALSE))</f>
        <v>91</v>
      </c>
      <c r="I58" s="12">
        <f>IF(IF(ISNA(VLOOKUP($B58,'Horváth Boldizsár'!$C$1:$F$78,4,FALSE)),"DNC",VLOOKUP($B58,'Horváth Boldizsár'!$C$1:$F$78,4,FALSE))="DNC",$D$3+1,VLOOKUP($B58,'Horváth Boldizsár'!$C$1:$F$78,4,FALSE))</f>
        <v>91</v>
      </c>
      <c r="J58" s="12">
        <f>IF(IF(ISNA(VLOOKUP($B58,'BR IV. Lelle'!$C$1:$F$40,4,FALSE)),"DNC",VLOOKUP($B58,'BR IV. Lelle'!$C$1:$F$40,4,FALSE))="DNC",$D$3+1,VLOOKUP($B58,'BR IV. Lelle'!$C$1:$F$40,4,FALSE))</f>
        <v>91</v>
      </c>
      <c r="K58" s="12">
        <f>IF(IF(ISNA(VLOOKUP($B58,'BR V. Boglár'!$C$1:$F$95,4,FALSE)),"DNC",VLOOKUP($B58,'BR V. Boglár'!$C$1:$F$95,4,FALSE))="DNC",$D$3+1,VLOOKUP($B58,'BR V. Boglár'!$C$1:$F$95,4,FALSE))</f>
        <v>91</v>
      </c>
      <c r="L58" s="12">
        <f>IF(IF(ISNA(VLOOKUP($B58,'Őszi Regatta'!$C$1:$F$89,4,FALSE)),"DNC",VLOOKUP($B58,'Őszi Regatta'!$C$1:$F$89,4,FALSE))="DNC",$D$3+1,VLOOKUP($B58,'Őszi Regatta'!$C$1:$F$89,4,FALSE))</f>
        <v>8</v>
      </c>
      <c r="M58" s="69">
        <f>SUM(E58:L58)</f>
        <v>645</v>
      </c>
      <c r="N58" s="69">
        <f>LARGE(E58:L58,1)</f>
        <v>91</v>
      </c>
      <c r="O58" s="69">
        <f>LARGE(E58:L58,2)</f>
        <v>91</v>
      </c>
      <c r="P58" s="69">
        <f>M58-SUM(N58:O58)</f>
        <v>463</v>
      </c>
    </row>
    <row r="59" spans="1:16" x14ac:dyDescent="0.25">
      <c r="A59" s="46">
        <v>55</v>
      </c>
      <c r="B59" s="69" t="s">
        <v>313</v>
      </c>
      <c r="C59" s="69">
        <v>1615</v>
      </c>
      <c r="D59" s="69" t="s">
        <v>200</v>
      </c>
      <c r="E59" s="69">
        <f>IF(IF(ISNA(VLOOKUP($B59,'Tolnay Kálmán EV'!$C$1:$G$100,4,FALSE)),"DNC",VLOOKUP($B59,'Tolnay Kálmán EV'!$C$1:$G$100,5,FALSE))="DNC",$D$3+1,VLOOKUP($B59,'Tolnay Kálmán EV'!$C$1:$G$100,5,FALSE))</f>
        <v>91</v>
      </c>
      <c r="F59" s="69">
        <f>IF(IF(ISNA(VLOOKUP($B59,'BR I. Badacsony'!$C$1:$F$99,4,FALSE)),"DNC",VLOOKUP($B59,'BR I. Badacsony'!$C$1:$F$99,4,FALSE))="DNC",$D$3+1,VLOOKUP($B59,'BR I. Badacsony'!$C$1:$F$99,4,FALSE))</f>
        <v>9</v>
      </c>
      <c r="G59" s="69">
        <f>IF(IF(ISNA(VLOOKUP($B59,'BR II. Siófok'!$C$1:$F$96,4,FALSE)),"DNC",VLOOKUP($B59,'BR II. Siófok'!$C$1:$F$96,4,FALSE))="DNC",$D$3+1,VLOOKUP($B59,'BR II. Siófok'!$C$1:$F$96,4,FALSE))</f>
        <v>91</v>
      </c>
      <c r="H59" s="69">
        <f>IF(IF(ISNA(VLOOKUP($B59,'BR III. Szemes'!$C$1:$F$98,4,FALSE)),"DNC",VLOOKUP($B59,'BR III. Szemes'!$C$1:$F$98,4,FALSE))="DNC",$D$3+1,VLOOKUP($B59,'BR III. Szemes'!$C$1:$F$98,4,FALSE))</f>
        <v>91</v>
      </c>
      <c r="I59" s="69">
        <f>IF(IF(ISNA(VLOOKUP($B59,'Horváth Boldizsár'!$C$1:$F$78,4,FALSE)),"DNC",VLOOKUP($B59,'Horváth Boldizsár'!$C$1:$F$78,4,FALSE))="DNC",$D$3+1,VLOOKUP($B59,'Horváth Boldizsár'!$C$1:$F$78,4,FALSE))</f>
        <v>91</v>
      </c>
      <c r="J59" s="69">
        <f>IF(IF(ISNA(VLOOKUP($B59,'BR IV. Lelle'!$C$1:$F$40,4,FALSE)),"DNC",VLOOKUP($B59,'BR IV. Lelle'!$C$1:$F$40,4,FALSE))="DNC",$D$3+1,VLOOKUP($B59,'BR IV. Lelle'!$C$1:$F$40,4,FALSE))</f>
        <v>91</v>
      </c>
      <c r="K59" s="69">
        <f>IF(IF(ISNA(VLOOKUP($B59,'BR V. Boglár'!$C$1:$F$95,4,FALSE)),"DNC",VLOOKUP($B59,'BR V. Boglár'!$C$1:$F$95,4,FALSE))="DNC",$D$3+1,VLOOKUP($B59,'BR V. Boglár'!$C$1:$F$95,4,FALSE))</f>
        <v>91</v>
      </c>
      <c r="L59" s="69">
        <f>IF(IF(ISNA(VLOOKUP($B59,'Őszi Regatta'!$C$1:$F$89,4,FALSE)),"DNC",VLOOKUP($B59,'Őszi Regatta'!$C$1:$F$89,4,FALSE))="DNC",$D$3+1,VLOOKUP($B59,'Őszi Regatta'!$C$1:$F$89,4,FALSE))</f>
        <v>91</v>
      </c>
      <c r="M59" s="69">
        <f>SUM(E59:L59)</f>
        <v>646</v>
      </c>
      <c r="N59" s="69">
        <f>LARGE(E59:L59,1)</f>
        <v>91</v>
      </c>
      <c r="O59" s="69">
        <f>LARGE(E59:L59,2)</f>
        <v>91</v>
      </c>
      <c r="P59" s="69">
        <f>M59-SUM(N59:O59)</f>
        <v>464</v>
      </c>
    </row>
    <row r="60" spans="1:16" x14ac:dyDescent="0.25">
      <c r="A60" s="46">
        <v>55</v>
      </c>
      <c r="B60" s="11" t="s">
        <v>596</v>
      </c>
      <c r="C60" s="11">
        <v>3707</v>
      </c>
      <c r="D60" s="11" t="s">
        <v>597</v>
      </c>
      <c r="E60" s="12">
        <f>IF(IF(ISNA(VLOOKUP($B60,'Tolnay Kálmán EV'!$C$1:$G$100,4,FALSE)),"DNC",VLOOKUP($B60,'Tolnay Kálmán EV'!$C$1:$G$100,5,FALSE))="DNC",$D$3+1,VLOOKUP($B60,'Tolnay Kálmán EV'!$C$1:$G$100,5,FALSE))</f>
        <v>91</v>
      </c>
      <c r="F60" s="12">
        <f>IF(IF(ISNA(VLOOKUP($B60,'BR I. Badacsony'!$C$1:$F$99,4,FALSE)),"DNC",VLOOKUP($B60,'BR I. Badacsony'!$C$1:$F$99,4,FALSE))="DNC",$D$3+1,VLOOKUP($B60,'BR I. Badacsony'!$C$1:$F$99,4,FALSE))</f>
        <v>91</v>
      </c>
      <c r="G60" s="12">
        <f>IF(IF(ISNA(VLOOKUP($B60,'BR II. Siófok'!$C$1:$F$96,4,FALSE)),"DNC",VLOOKUP($B60,'BR II. Siófok'!$C$1:$F$96,4,FALSE))="DNC",$D$3+1,VLOOKUP($B60,'BR II. Siófok'!$C$1:$F$96,4,FALSE))</f>
        <v>91</v>
      </c>
      <c r="H60" s="12">
        <f>IF(IF(ISNA(VLOOKUP($B60,'BR III. Szemes'!$C$1:$F$98,4,FALSE)),"DNC",VLOOKUP($B60,'BR III. Szemes'!$C$1:$F$98,4,FALSE))="DNC",$D$3+1,VLOOKUP($B60,'BR III. Szemes'!$C$1:$F$98,4,FALSE))</f>
        <v>91</v>
      </c>
      <c r="I60" s="12">
        <f>IF(IF(ISNA(VLOOKUP($B60,'Horváth Boldizsár'!$C$1:$F$78,4,FALSE)),"DNC",VLOOKUP($B60,'Horváth Boldizsár'!$C$1:$F$78,4,FALSE))="DNC",$D$3+1,VLOOKUP($B60,'Horváth Boldizsár'!$C$1:$F$78,4,FALSE))</f>
        <v>91</v>
      </c>
      <c r="J60" s="12">
        <f>IF(IF(ISNA(VLOOKUP($B60,'BR IV. Lelle'!$C$1:$F$40,4,FALSE)),"DNC",VLOOKUP($B60,'BR IV. Lelle'!$C$1:$F$40,4,FALSE))="DNC",$D$3+1,VLOOKUP($B60,'BR IV. Lelle'!$C$1:$F$40,4,FALSE))</f>
        <v>91</v>
      </c>
      <c r="K60" s="12">
        <f>IF(IF(ISNA(VLOOKUP($B60,'BR V. Boglár'!$C$1:$F$95,4,FALSE)),"DNC",VLOOKUP($B60,'BR V. Boglár'!$C$1:$F$95,4,FALSE))="DNC",$D$3+1,VLOOKUP($B60,'BR V. Boglár'!$C$1:$F$95,4,FALSE))</f>
        <v>91</v>
      </c>
      <c r="L60" s="12">
        <f>IF(IF(ISNA(VLOOKUP($B60,'Őszi Regatta'!$C$1:$F$89,4,FALSE)),"DNC",VLOOKUP($B60,'Őszi Regatta'!$C$1:$F$89,4,FALSE))="DNC",$D$3+1,VLOOKUP($B60,'Őszi Regatta'!$C$1:$F$89,4,FALSE))</f>
        <v>9</v>
      </c>
      <c r="M60" s="69">
        <f>SUM(E60:L60)</f>
        <v>646</v>
      </c>
      <c r="N60" s="69">
        <f>LARGE(E60:L60,1)</f>
        <v>91</v>
      </c>
      <c r="O60" s="69">
        <f>LARGE(E60:L60,2)</f>
        <v>91</v>
      </c>
      <c r="P60" s="69">
        <f>M60-SUM(N60:O60)</f>
        <v>464</v>
      </c>
    </row>
    <row r="61" spans="1:16" x14ac:dyDescent="0.25">
      <c r="A61" s="46">
        <v>57</v>
      </c>
      <c r="B61" s="69" t="s">
        <v>314</v>
      </c>
      <c r="C61" s="69">
        <v>3508</v>
      </c>
      <c r="D61" s="69" t="s">
        <v>110</v>
      </c>
      <c r="E61" s="69">
        <f>IF(IF(ISNA(VLOOKUP($B61,'Tolnay Kálmán EV'!$C$1:$G$100,4,FALSE)),"DNC",VLOOKUP($B61,'Tolnay Kálmán EV'!$C$1:$G$100,5,FALSE))="DNC",$D$3+1,VLOOKUP($B61,'Tolnay Kálmán EV'!$C$1:$G$100,5,FALSE))</f>
        <v>91</v>
      </c>
      <c r="F61" s="69">
        <f>IF(IF(ISNA(VLOOKUP($B61,'BR I. Badacsony'!$C$1:$F$99,4,FALSE)),"DNC",VLOOKUP($B61,'BR I. Badacsony'!$C$1:$F$99,4,FALSE))="DNC",$D$3+1,VLOOKUP($B61,'BR I. Badacsony'!$C$1:$F$99,4,FALSE))</f>
        <v>91</v>
      </c>
      <c r="G61" s="69">
        <f>IF(IF(ISNA(VLOOKUP($B61,'BR II. Siófok'!$C$1:$F$96,4,FALSE)),"DNC",VLOOKUP($B61,'BR II. Siófok'!$C$1:$F$96,4,FALSE))="DNC",$D$3+1,VLOOKUP($B61,'BR II. Siófok'!$C$1:$F$96,4,FALSE))</f>
        <v>91</v>
      </c>
      <c r="H61" s="69">
        <f>IF(IF(ISNA(VLOOKUP($B61,'BR III. Szemes'!$C$1:$F$98,4,FALSE)),"DNC",VLOOKUP($B61,'BR III. Szemes'!$C$1:$F$98,4,FALSE))="DNC",$D$3+1,VLOOKUP($B61,'BR III. Szemes'!$C$1:$F$98,4,FALSE))</f>
        <v>10</v>
      </c>
      <c r="I61" s="69">
        <f>IF(IF(ISNA(VLOOKUP($B61,'Horváth Boldizsár'!$C$1:$F$78,4,FALSE)),"DNC",VLOOKUP($B61,'Horváth Boldizsár'!$C$1:$F$78,4,FALSE))="DNC",$D$3+1,VLOOKUP($B61,'Horváth Boldizsár'!$C$1:$F$78,4,FALSE))</f>
        <v>91</v>
      </c>
      <c r="J61" s="69">
        <f>IF(IF(ISNA(VLOOKUP($B61,'BR IV. Lelle'!$C$1:$F$40,4,FALSE)),"DNC",VLOOKUP($B61,'BR IV. Lelle'!$C$1:$F$40,4,FALSE))="DNC",$D$3+1,VLOOKUP($B61,'BR IV. Lelle'!$C$1:$F$40,4,FALSE))</f>
        <v>91</v>
      </c>
      <c r="K61" s="69">
        <f>IF(IF(ISNA(VLOOKUP($B61,'BR V. Boglár'!$C$1:$F$95,4,FALSE)),"DNC",VLOOKUP($B61,'BR V. Boglár'!$C$1:$F$95,4,FALSE))="DNC",$D$3+1,VLOOKUP($B61,'BR V. Boglár'!$C$1:$F$95,4,FALSE))</f>
        <v>91</v>
      </c>
      <c r="L61" s="69">
        <f>IF(IF(ISNA(VLOOKUP($B61,'Őszi Regatta'!$C$1:$F$89,4,FALSE)),"DNC",VLOOKUP($B61,'Őszi Regatta'!$C$1:$F$89,4,FALSE))="DNC",$D$3+1,VLOOKUP($B61,'Őszi Regatta'!$C$1:$F$89,4,FALSE))</f>
        <v>91</v>
      </c>
      <c r="M61" s="69">
        <f>SUM(E61:L61)</f>
        <v>647</v>
      </c>
      <c r="N61" s="69">
        <f>LARGE(E61:L61,1)</f>
        <v>91</v>
      </c>
      <c r="O61" s="69">
        <f>LARGE(E61:L61,2)</f>
        <v>91</v>
      </c>
      <c r="P61" s="69">
        <f>M61-SUM(N61:O61)</f>
        <v>465</v>
      </c>
    </row>
    <row r="62" spans="1:16" x14ac:dyDescent="0.25">
      <c r="A62" s="46">
        <v>57</v>
      </c>
      <c r="B62" s="11" t="s">
        <v>598</v>
      </c>
      <c r="C62" s="11">
        <v>100</v>
      </c>
      <c r="D62" s="16" t="s">
        <v>599</v>
      </c>
      <c r="E62" s="12">
        <f>IF(IF(ISNA(VLOOKUP($B62,'Tolnay Kálmán EV'!$C$1:$G$100,4,FALSE)),"DNC",VLOOKUP($B62,'Tolnay Kálmán EV'!$C$1:$G$100,5,FALSE))="DNC",$D$3+1,VLOOKUP($B62,'Tolnay Kálmán EV'!$C$1:$G$100,5,FALSE))</f>
        <v>91</v>
      </c>
      <c r="F62" s="12">
        <f>IF(IF(ISNA(VLOOKUP($B62,'BR I. Badacsony'!$C$1:$F$99,4,FALSE)),"DNC",VLOOKUP($B62,'BR I. Badacsony'!$C$1:$F$99,4,FALSE))="DNC",$D$3+1,VLOOKUP($B62,'BR I. Badacsony'!$C$1:$F$99,4,FALSE))</f>
        <v>91</v>
      </c>
      <c r="G62" s="12">
        <f>IF(IF(ISNA(VLOOKUP($B62,'BR II. Siófok'!$C$1:$F$96,4,FALSE)),"DNC",VLOOKUP($B62,'BR II. Siófok'!$C$1:$F$96,4,FALSE))="DNC",$D$3+1,VLOOKUP($B62,'BR II. Siófok'!$C$1:$F$96,4,FALSE))</f>
        <v>91</v>
      </c>
      <c r="H62" s="12">
        <f>IF(IF(ISNA(VLOOKUP($B62,'BR III. Szemes'!$C$1:$F$98,4,FALSE)),"DNC",VLOOKUP($B62,'BR III. Szemes'!$C$1:$F$98,4,FALSE))="DNC",$D$3+1,VLOOKUP($B62,'BR III. Szemes'!$C$1:$F$98,4,FALSE))</f>
        <v>91</v>
      </c>
      <c r="I62" s="12">
        <f>IF(IF(ISNA(VLOOKUP($B62,'Horváth Boldizsár'!$C$1:$F$78,4,FALSE)),"DNC",VLOOKUP($B62,'Horváth Boldizsár'!$C$1:$F$78,4,FALSE))="DNC",$D$3+1,VLOOKUP($B62,'Horváth Boldizsár'!$C$1:$F$78,4,FALSE))</f>
        <v>91</v>
      </c>
      <c r="J62" s="12">
        <f>IF(IF(ISNA(VLOOKUP($B62,'BR IV. Lelle'!$C$1:$F$40,4,FALSE)),"DNC",VLOOKUP($B62,'BR IV. Lelle'!$C$1:$F$40,4,FALSE))="DNC",$D$3+1,VLOOKUP($B62,'BR IV. Lelle'!$C$1:$F$40,4,FALSE))</f>
        <v>91</v>
      </c>
      <c r="K62" s="12">
        <f>IF(IF(ISNA(VLOOKUP($B62,'BR V. Boglár'!$C$1:$F$95,4,FALSE)),"DNC",VLOOKUP($B62,'BR V. Boglár'!$C$1:$F$95,4,FALSE))="DNC",$D$3+1,VLOOKUP($B62,'BR V. Boglár'!$C$1:$F$95,4,FALSE))</f>
        <v>91</v>
      </c>
      <c r="L62" s="12">
        <f>IF(IF(ISNA(VLOOKUP($B62,'Őszi Regatta'!$C$1:$F$89,4,FALSE)),"DNC",VLOOKUP($B62,'Őszi Regatta'!$C$1:$F$89,4,FALSE))="DNC",$D$3+1,VLOOKUP($B62,'Őszi Regatta'!$C$1:$F$89,4,FALSE))</f>
        <v>10</v>
      </c>
      <c r="M62" s="69">
        <f>SUM(E62:L62)</f>
        <v>647</v>
      </c>
      <c r="N62" s="69">
        <f>LARGE(E62:L62,1)</f>
        <v>91</v>
      </c>
      <c r="O62" s="69">
        <f>LARGE(E62:L62,2)</f>
        <v>91</v>
      </c>
      <c r="P62" s="69">
        <f>M62-SUM(N62:O62)</f>
        <v>465</v>
      </c>
    </row>
    <row r="63" spans="1:16" ht="26.4" x14ac:dyDescent="0.25">
      <c r="A63" s="46">
        <v>59</v>
      </c>
      <c r="B63" s="69" t="s">
        <v>179</v>
      </c>
      <c r="C63" s="69">
        <v>972</v>
      </c>
      <c r="D63" s="69" t="s">
        <v>176</v>
      </c>
      <c r="E63" s="69">
        <f>IF(IF(ISNA(VLOOKUP($B63,'Tolnay Kálmán EV'!$C$1:$G$100,4,FALSE)),"DNC",VLOOKUP($B63,'Tolnay Kálmán EV'!$C$1:$G$100,5,FALSE))="DNC",$D$3+1,VLOOKUP($B63,'Tolnay Kálmán EV'!$C$1:$G$100,5,FALSE))</f>
        <v>91</v>
      </c>
      <c r="F63" s="69">
        <f>IF(IF(ISNA(VLOOKUP($B63,'BR I. Badacsony'!$C$1:$F$99,4,FALSE)),"DNC",VLOOKUP($B63,'BR I. Badacsony'!$C$1:$F$99,4,FALSE))="DNC",$D$3+1,VLOOKUP($B63,'BR I. Badacsony'!$C$1:$F$99,4,FALSE))</f>
        <v>91</v>
      </c>
      <c r="G63" s="69">
        <f>IF(IF(ISNA(VLOOKUP($B63,'BR II. Siófok'!$C$1:$F$96,4,FALSE)),"DNC",VLOOKUP($B63,'BR II. Siófok'!$C$1:$F$96,4,FALSE))="DNC",$D$3+1,VLOOKUP($B63,'BR II. Siófok'!$C$1:$F$96,4,FALSE))</f>
        <v>11</v>
      </c>
      <c r="H63" s="69">
        <f>IF(IF(ISNA(VLOOKUP($B63,'BR III. Szemes'!$C$1:$F$98,4,FALSE)),"DNC",VLOOKUP($B63,'BR III. Szemes'!$C$1:$F$98,4,FALSE))="DNC",$D$3+1,VLOOKUP($B63,'BR III. Szemes'!$C$1:$F$98,4,FALSE))</f>
        <v>91</v>
      </c>
      <c r="I63" s="69">
        <f>IF(IF(ISNA(VLOOKUP($B63,'Horváth Boldizsár'!$C$1:$F$78,4,FALSE)),"DNC",VLOOKUP($B63,'Horváth Boldizsár'!$C$1:$F$78,4,FALSE))="DNC",$D$3+1,VLOOKUP($B63,'Horváth Boldizsár'!$C$1:$F$78,4,FALSE))</f>
        <v>91</v>
      </c>
      <c r="J63" s="69">
        <f>IF(IF(ISNA(VLOOKUP($B63,'BR IV. Lelle'!$C$1:$F$40,4,FALSE)),"DNC",VLOOKUP($B63,'BR IV. Lelle'!$C$1:$F$40,4,FALSE))="DNC",$D$3+1,VLOOKUP($B63,'BR IV. Lelle'!$C$1:$F$40,4,FALSE))</f>
        <v>91</v>
      </c>
      <c r="K63" s="69">
        <f>IF(IF(ISNA(VLOOKUP($B63,'BR V. Boglár'!$C$1:$F$95,4,FALSE)),"DNC",VLOOKUP($B63,'BR V. Boglár'!$C$1:$F$95,4,FALSE))="DNC",$D$3+1,VLOOKUP($B63,'BR V. Boglár'!$C$1:$F$95,4,FALSE))</f>
        <v>91</v>
      </c>
      <c r="L63" s="69">
        <f>IF(IF(ISNA(VLOOKUP($B63,'Őszi Regatta'!$C$1:$F$89,4,FALSE)),"DNC",VLOOKUP($B63,'Őszi Regatta'!$C$1:$F$89,4,FALSE))="DNC",$D$3+1,VLOOKUP($B63,'Őszi Regatta'!$C$1:$F$89,4,FALSE))</f>
        <v>91</v>
      </c>
      <c r="M63" s="69">
        <f>SUM(E63:L63)</f>
        <v>648</v>
      </c>
      <c r="N63" s="69">
        <f>LARGE(E63:L63,1)</f>
        <v>91</v>
      </c>
      <c r="O63" s="69">
        <f>LARGE(E63:L63,2)</f>
        <v>91</v>
      </c>
      <c r="P63" s="69">
        <f>M63-SUM(N63:O63)</f>
        <v>466</v>
      </c>
    </row>
    <row r="64" spans="1:16" x14ac:dyDescent="0.25">
      <c r="A64" s="46">
        <v>59</v>
      </c>
      <c r="B64" s="69" t="s">
        <v>155</v>
      </c>
      <c r="C64" s="48">
        <v>61</v>
      </c>
      <c r="D64" s="69" t="s">
        <v>436</v>
      </c>
      <c r="E64" s="69">
        <f>IF(IF(ISNA(VLOOKUP($B64,'Tolnay Kálmán EV'!$C$1:$G$100,4,FALSE)),"DNC",VLOOKUP($B64,'Tolnay Kálmán EV'!$C$1:$G$100,5,FALSE))="DNC",$D$3+1,VLOOKUP($B64,'Tolnay Kálmán EV'!$C$1:$G$100,5,FALSE))</f>
        <v>91</v>
      </c>
      <c r="F64" s="69">
        <f>IF(IF(ISNA(VLOOKUP($B64,'BR I. Badacsony'!$C$1:$F$99,4,FALSE)),"DNC",VLOOKUP($B64,'BR I. Badacsony'!$C$1:$F$99,4,FALSE))="DNC",$D$3+1,VLOOKUP($B64,'BR I. Badacsony'!$C$1:$F$99,4,FALSE))</f>
        <v>91</v>
      </c>
      <c r="G64" s="69">
        <f>IF(IF(ISNA(VLOOKUP($B64,'BR II. Siófok'!$C$1:$F$96,4,FALSE)),"DNC",VLOOKUP($B64,'BR II. Siófok'!$C$1:$F$96,4,FALSE))="DNC",$D$3+1,VLOOKUP($B64,'BR II. Siófok'!$C$1:$F$96,4,FALSE))</f>
        <v>91</v>
      </c>
      <c r="H64" s="69">
        <f>IF(IF(ISNA(VLOOKUP($B64,'BR III. Szemes'!$C$1:$F$98,4,FALSE)),"DNC",VLOOKUP($B64,'BR III. Szemes'!$C$1:$F$98,4,FALSE))="DNC",$D$3+1,VLOOKUP($B64,'BR III. Szemes'!$C$1:$F$98,4,FALSE))</f>
        <v>91</v>
      </c>
      <c r="I64" s="69">
        <f>IF(IF(ISNA(VLOOKUP($B64,'Horváth Boldizsár'!$C$1:$F$78,4,FALSE)),"DNC",VLOOKUP($B64,'Horváth Boldizsár'!$C$1:$F$78,4,FALSE))="DNC",$D$3+1,VLOOKUP($B64,'Horváth Boldizsár'!$C$1:$F$78,4,FALSE))</f>
        <v>11</v>
      </c>
      <c r="J64" s="69">
        <f>IF(IF(ISNA(VLOOKUP($B64,'BR IV. Lelle'!$C$1:$F$40,4,FALSE)),"DNC",VLOOKUP($B64,'BR IV. Lelle'!$C$1:$F$40,4,FALSE))="DNC",$D$3+1,VLOOKUP($B64,'BR IV. Lelle'!$C$1:$F$40,4,FALSE))</f>
        <v>91</v>
      </c>
      <c r="K64" s="69">
        <f>IF(IF(ISNA(VLOOKUP($B64,'BR V. Boglár'!$C$1:$F$95,4,FALSE)),"DNC",VLOOKUP($B64,'BR V. Boglár'!$C$1:$F$95,4,FALSE))="DNC",$D$3+1,VLOOKUP($B64,'BR V. Boglár'!$C$1:$F$95,4,FALSE))</f>
        <v>91</v>
      </c>
      <c r="L64" s="69">
        <f>IF(IF(ISNA(VLOOKUP($B64,'Őszi Regatta'!$C$1:$F$89,4,FALSE)),"DNC",VLOOKUP($B64,'Őszi Regatta'!$C$1:$F$89,4,FALSE))="DNC",$D$3+1,VLOOKUP($B64,'Őszi Regatta'!$C$1:$F$89,4,FALSE))</f>
        <v>91</v>
      </c>
      <c r="M64" s="69">
        <f>SUM(E64:L64)</f>
        <v>648</v>
      </c>
      <c r="N64" s="69">
        <f>LARGE(E64:L64,1)</f>
        <v>91</v>
      </c>
      <c r="O64" s="69">
        <f>LARGE(E64:L64,2)</f>
        <v>91</v>
      </c>
      <c r="P64" s="69">
        <f>M64-SUM(N64:O64)</f>
        <v>466</v>
      </c>
    </row>
    <row r="65" spans="1:16" x14ac:dyDescent="0.25">
      <c r="A65" s="46">
        <v>59</v>
      </c>
      <c r="B65" s="11" t="s">
        <v>601</v>
      </c>
      <c r="C65" s="11">
        <v>27906</v>
      </c>
      <c r="D65" s="11" t="s">
        <v>602</v>
      </c>
      <c r="E65" s="12">
        <f>IF(IF(ISNA(VLOOKUP($B65,'Tolnay Kálmán EV'!$C$1:$G$100,4,FALSE)),"DNC",VLOOKUP($B65,'Tolnay Kálmán EV'!$C$1:$G$100,5,FALSE))="DNC",$D$3+1,VLOOKUP($B65,'Tolnay Kálmán EV'!$C$1:$G$100,5,FALSE))</f>
        <v>91</v>
      </c>
      <c r="F65" s="12">
        <f>IF(IF(ISNA(VLOOKUP($B65,'BR I. Badacsony'!$C$1:$F$99,4,FALSE)),"DNC",VLOOKUP($B65,'BR I. Badacsony'!$C$1:$F$99,4,FALSE))="DNC",$D$3+1,VLOOKUP($B65,'BR I. Badacsony'!$C$1:$F$99,4,FALSE))</f>
        <v>91</v>
      </c>
      <c r="G65" s="12">
        <f>IF(IF(ISNA(VLOOKUP($B65,'BR II. Siófok'!$C$1:$F$96,4,FALSE)),"DNC",VLOOKUP($B65,'BR II. Siófok'!$C$1:$F$96,4,FALSE))="DNC",$D$3+1,VLOOKUP($B65,'BR II. Siófok'!$C$1:$F$96,4,FALSE))</f>
        <v>91</v>
      </c>
      <c r="H65" s="12">
        <f>IF(IF(ISNA(VLOOKUP($B65,'BR III. Szemes'!$C$1:$F$98,4,FALSE)),"DNC",VLOOKUP($B65,'BR III. Szemes'!$C$1:$F$98,4,FALSE))="DNC",$D$3+1,VLOOKUP($B65,'BR III. Szemes'!$C$1:$F$98,4,FALSE))</f>
        <v>91</v>
      </c>
      <c r="I65" s="12">
        <f>IF(IF(ISNA(VLOOKUP($B65,'Horváth Boldizsár'!$C$1:$F$78,4,FALSE)),"DNC",VLOOKUP($B65,'Horváth Boldizsár'!$C$1:$F$78,4,FALSE))="DNC",$D$3+1,VLOOKUP($B65,'Horváth Boldizsár'!$C$1:$F$78,4,FALSE))</f>
        <v>91</v>
      </c>
      <c r="J65" s="12">
        <f>IF(IF(ISNA(VLOOKUP($B65,'BR IV. Lelle'!$C$1:$F$40,4,FALSE)),"DNC",VLOOKUP($B65,'BR IV. Lelle'!$C$1:$F$40,4,FALSE))="DNC",$D$3+1,VLOOKUP($B65,'BR IV. Lelle'!$C$1:$F$40,4,FALSE))</f>
        <v>91</v>
      </c>
      <c r="K65" s="12">
        <f>IF(IF(ISNA(VLOOKUP($B65,'BR V. Boglár'!$C$1:$F$95,4,FALSE)),"DNC",VLOOKUP($B65,'BR V. Boglár'!$C$1:$F$95,4,FALSE))="DNC",$D$3+1,VLOOKUP($B65,'BR V. Boglár'!$C$1:$F$95,4,FALSE))</f>
        <v>91</v>
      </c>
      <c r="L65" s="12">
        <f>IF(IF(ISNA(VLOOKUP($B65,'Őszi Regatta'!$C$1:$F$89,4,FALSE)),"DNC",VLOOKUP($B65,'Őszi Regatta'!$C$1:$F$89,4,FALSE))="DNC",$D$3+1,VLOOKUP($B65,'Őszi Regatta'!$C$1:$F$89,4,FALSE))</f>
        <v>11</v>
      </c>
      <c r="M65" s="69">
        <f>SUM(E65:L65)</f>
        <v>648</v>
      </c>
      <c r="N65" s="69">
        <f>LARGE(E65:L65,1)</f>
        <v>91</v>
      </c>
      <c r="O65" s="69">
        <f>LARGE(E65:L65,2)</f>
        <v>91</v>
      </c>
      <c r="P65" s="69">
        <f>M65-SUM(N65:O65)</f>
        <v>466</v>
      </c>
    </row>
    <row r="66" spans="1:16" x14ac:dyDescent="0.25">
      <c r="A66" s="46">
        <v>62</v>
      </c>
      <c r="B66" s="69" t="s">
        <v>307</v>
      </c>
      <c r="C66" s="69">
        <v>2253</v>
      </c>
      <c r="D66" s="69" t="s">
        <v>125</v>
      </c>
      <c r="E66" s="69">
        <f>IF(IF(ISNA(VLOOKUP($B66,'Tolnay Kálmán EV'!$C$1:$G$100,4,FALSE)),"DNC",VLOOKUP($B66,'Tolnay Kálmán EV'!$C$1:$G$100,5,FALSE))="DNC",$D$3+1,VLOOKUP($B66,'Tolnay Kálmán EV'!$C$1:$G$100,5,FALSE))</f>
        <v>91</v>
      </c>
      <c r="F66" s="69">
        <f>IF(IF(ISNA(VLOOKUP($B66,'BR I. Badacsony'!$C$1:$F$99,4,FALSE)),"DNC",VLOOKUP($B66,'BR I. Badacsony'!$C$1:$F$99,4,FALSE))="DNC",$D$3+1,VLOOKUP($B66,'BR I. Badacsony'!$C$1:$F$99,4,FALSE))</f>
        <v>91</v>
      </c>
      <c r="G66" s="69">
        <f>IF(IF(ISNA(VLOOKUP($B66,'BR II. Siófok'!$C$1:$F$96,4,FALSE)),"DNC",VLOOKUP($B66,'BR II. Siófok'!$C$1:$F$96,4,FALSE))="DNC",$D$3+1,VLOOKUP($B66,'BR II. Siófok'!$C$1:$F$96,4,FALSE))</f>
        <v>91</v>
      </c>
      <c r="H66" s="69">
        <f>IF(IF(ISNA(VLOOKUP($B66,'BR III. Szemes'!$C$1:$F$98,4,FALSE)),"DNC",VLOOKUP($B66,'BR III. Szemes'!$C$1:$F$98,4,FALSE))="DNC",$D$3+1,VLOOKUP($B66,'BR III. Szemes'!$C$1:$F$98,4,FALSE))</f>
        <v>12</v>
      </c>
      <c r="I66" s="69">
        <f>IF(IF(ISNA(VLOOKUP($B66,'Horváth Boldizsár'!$C$1:$F$78,4,FALSE)),"DNC",VLOOKUP($B66,'Horváth Boldizsár'!$C$1:$F$78,4,FALSE))="DNC",$D$3+1,VLOOKUP($B66,'Horváth Boldizsár'!$C$1:$F$78,4,FALSE))</f>
        <v>91</v>
      </c>
      <c r="J66" s="69">
        <f>IF(IF(ISNA(VLOOKUP($B66,'BR IV. Lelle'!$C$1:$F$40,4,FALSE)),"DNC",VLOOKUP($B66,'BR IV. Lelle'!$C$1:$F$40,4,FALSE))="DNC",$D$3+1,VLOOKUP($B66,'BR IV. Lelle'!$C$1:$F$40,4,FALSE))</f>
        <v>91</v>
      </c>
      <c r="K66" s="69">
        <f>IF(IF(ISNA(VLOOKUP($B66,'BR V. Boglár'!$C$1:$F$95,4,FALSE)),"DNC",VLOOKUP($B66,'BR V. Boglár'!$C$1:$F$95,4,FALSE))="DNC",$D$3+1,VLOOKUP($B66,'BR V. Boglár'!$C$1:$F$95,4,FALSE))</f>
        <v>91</v>
      </c>
      <c r="L66" s="69">
        <f>IF(IF(ISNA(VLOOKUP($B66,'Őszi Regatta'!$C$1:$F$89,4,FALSE)),"DNC",VLOOKUP($B66,'Őszi Regatta'!$C$1:$F$89,4,FALSE))="DNC",$D$3+1,VLOOKUP($B66,'Őszi Regatta'!$C$1:$F$89,4,FALSE))</f>
        <v>91</v>
      </c>
      <c r="M66" s="69">
        <f>SUM(E66:L66)</f>
        <v>649</v>
      </c>
      <c r="N66" s="69">
        <f>LARGE(E66:L66,1)</f>
        <v>91</v>
      </c>
      <c r="O66" s="69">
        <f>LARGE(E66:L66,2)</f>
        <v>91</v>
      </c>
      <c r="P66" s="69">
        <f>M66-SUM(N66:O66)</f>
        <v>467</v>
      </c>
    </row>
    <row r="67" spans="1:16" x14ac:dyDescent="0.25">
      <c r="A67" s="46">
        <v>62</v>
      </c>
      <c r="B67" s="69" t="s">
        <v>350</v>
      </c>
      <c r="C67" s="69">
        <v>1492</v>
      </c>
      <c r="D67" s="69" t="s">
        <v>127</v>
      </c>
      <c r="E67" s="12">
        <f>IF(IF(ISNA(VLOOKUP($B67,'Tolnay Kálmán EV'!$C$1:$G$100,4,FALSE)),"DNC",VLOOKUP($B67,'Tolnay Kálmán EV'!$C$1:$G$100,5,FALSE))="DNC",$D$3+1,VLOOKUP($B67,'Tolnay Kálmán EV'!$C$1:$G$100,5,FALSE))</f>
        <v>12</v>
      </c>
      <c r="F67" s="12">
        <f>IF(IF(ISNA(VLOOKUP($B67,'BR I. Badacsony'!$C$1:$F$99,4,FALSE)),"DNC",VLOOKUP($B67,'BR I. Badacsony'!$C$1:$F$99,4,FALSE))="DNC",$D$3+1,VLOOKUP($B67,'BR I. Badacsony'!$C$1:$F$99,4,FALSE))</f>
        <v>91</v>
      </c>
      <c r="G67" s="12">
        <f>IF(IF(ISNA(VLOOKUP($B67,'BR II. Siófok'!$C$1:$F$96,4,FALSE)),"DNC",VLOOKUP($B67,'BR II. Siófok'!$C$1:$F$96,4,FALSE))="DNC",$D$3+1,VLOOKUP($B67,'BR II. Siófok'!$C$1:$F$96,4,FALSE))</f>
        <v>91</v>
      </c>
      <c r="H67" s="12">
        <f>IF(IF(ISNA(VLOOKUP($B67,'BR III. Szemes'!$C$1:$F$98,4,FALSE)),"DNC",VLOOKUP($B67,'BR III. Szemes'!$C$1:$F$98,4,FALSE))="DNC",$D$3+1,VLOOKUP($B67,'BR III. Szemes'!$C$1:$F$98,4,FALSE))</f>
        <v>91</v>
      </c>
      <c r="I67" s="12">
        <f>IF(IF(ISNA(VLOOKUP($B67,'Horváth Boldizsár'!$C$1:$F$78,4,FALSE)),"DNC",VLOOKUP($B67,'Horváth Boldizsár'!$C$1:$F$78,4,FALSE))="DNC",$D$3+1,VLOOKUP($B67,'Horváth Boldizsár'!$C$1:$F$78,4,FALSE))</f>
        <v>91</v>
      </c>
      <c r="J67" s="12">
        <f>IF(IF(ISNA(VLOOKUP($B67,'BR IV. Lelle'!$C$1:$F$40,4,FALSE)),"DNC",VLOOKUP($B67,'BR IV. Lelle'!$C$1:$F$40,4,FALSE))="DNC",$D$3+1,VLOOKUP($B67,'BR IV. Lelle'!$C$1:$F$40,4,FALSE))</f>
        <v>91</v>
      </c>
      <c r="K67" s="12">
        <f>IF(IF(ISNA(VLOOKUP($B67,'BR V. Boglár'!$C$1:$F$95,4,FALSE)),"DNC",VLOOKUP($B67,'BR V. Boglár'!$C$1:$F$95,4,FALSE))="DNC",$D$3+1,VLOOKUP($B67,'BR V. Boglár'!$C$1:$F$95,4,FALSE))</f>
        <v>91</v>
      </c>
      <c r="L67" s="12">
        <f>IF(IF(ISNA(VLOOKUP($B67,'Őszi Regatta'!$C$1:$F$89,4,FALSE)),"DNC",VLOOKUP($B67,'Őszi Regatta'!$C$1:$F$89,4,FALSE))="DNC",$D$3+1,VLOOKUP($B67,'Őszi Regatta'!$C$1:$F$89,4,FALSE))</f>
        <v>91</v>
      </c>
      <c r="M67" s="69">
        <f>SUM(E67:L67)</f>
        <v>649</v>
      </c>
      <c r="N67" s="69">
        <f>LARGE(E67:L67,1)</f>
        <v>91</v>
      </c>
      <c r="O67" s="69">
        <f>LARGE(E67:L67,2)</f>
        <v>91</v>
      </c>
      <c r="P67" s="69">
        <f>M67-SUM(N67:O67)</f>
        <v>467</v>
      </c>
    </row>
    <row r="68" spans="1:16" x14ac:dyDescent="0.25">
      <c r="A68" s="46">
        <v>62</v>
      </c>
      <c r="B68" s="69" t="s">
        <v>312</v>
      </c>
      <c r="C68" s="69">
        <v>158</v>
      </c>
      <c r="D68" s="69" t="s">
        <v>266</v>
      </c>
      <c r="E68" s="69">
        <f>IF(IF(ISNA(VLOOKUP($B68,'Tolnay Kálmán EV'!$C$1:$G$100,4,FALSE)),"DNC",VLOOKUP($B68,'Tolnay Kálmán EV'!$C$1:$G$100,5,FALSE))="DNC",$D$3+1,VLOOKUP($B68,'Tolnay Kálmán EV'!$C$1:$G$100,5,FALSE))</f>
        <v>91</v>
      </c>
      <c r="F68" s="69">
        <f>IF(IF(ISNA(VLOOKUP($B68,'BR I. Badacsony'!$C$1:$F$99,4,FALSE)),"DNC",VLOOKUP($B68,'BR I. Badacsony'!$C$1:$F$99,4,FALSE))="DNC",$D$3+1,VLOOKUP($B68,'BR I. Badacsony'!$C$1:$F$99,4,FALSE))</f>
        <v>91</v>
      </c>
      <c r="G68" s="69">
        <f>IF(IF(ISNA(VLOOKUP($B68,'BR II. Siófok'!$C$1:$F$96,4,FALSE)),"DNC",VLOOKUP($B68,'BR II. Siófok'!$C$1:$F$96,4,FALSE))="DNC",$D$3+1,VLOOKUP($B68,'BR II. Siófok'!$C$1:$F$96,4,FALSE))</f>
        <v>12</v>
      </c>
      <c r="H68" s="69">
        <f>IF(IF(ISNA(VLOOKUP($B68,'BR III. Szemes'!$C$1:$F$98,4,FALSE)),"DNC",VLOOKUP($B68,'BR III. Szemes'!$C$1:$F$98,4,FALSE))="DNC",$D$3+1,VLOOKUP($B68,'BR III. Szemes'!$C$1:$F$98,4,FALSE))</f>
        <v>91</v>
      </c>
      <c r="I68" s="69">
        <f>IF(IF(ISNA(VLOOKUP($B68,'Horváth Boldizsár'!$C$1:$F$78,4,FALSE)),"DNC",VLOOKUP($B68,'Horváth Boldizsár'!$C$1:$F$78,4,FALSE))="DNC",$D$3+1,VLOOKUP($B68,'Horváth Boldizsár'!$C$1:$F$78,4,FALSE))</f>
        <v>91</v>
      </c>
      <c r="J68" s="69">
        <f>IF(IF(ISNA(VLOOKUP($B68,'BR IV. Lelle'!$C$1:$F$40,4,FALSE)),"DNC",VLOOKUP($B68,'BR IV. Lelle'!$C$1:$F$40,4,FALSE))="DNC",$D$3+1,VLOOKUP($B68,'BR IV. Lelle'!$C$1:$F$40,4,FALSE))</f>
        <v>91</v>
      </c>
      <c r="K68" s="69">
        <f>IF(IF(ISNA(VLOOKUP($B68,'BR V. Boglár'!$C$1:$F$95,4,FALSE)),"DNC",VLOOKUP($B68,'BR V. Boglár'!$C$1:$F$95,4,FALSE))="DNC",$D$3+1,VLOOKUP($B68,'BR V. Boglár'!$C$1:$F$95,4,FALSE))</f>
        <v>91</v>
      </c>
      <c r="L68" s="69">
        <f>IF(IF(ISNA(VLOOKUP($B68,'Őszi Regatta'!$C$1:$F$89,4,FALSE)),"DNC",VLOOKUP($B68,'Őszi Regatta'!$C$1:$F$89,4,FALSE))="DNC",$D$3+1,VLOOKUP($B68,'Őszi Regatta'!$C$1:$F$89,4,FALSE))</f>
        <v>91</v>
      </c>
      <c r="M68" s="69">
        <f>SUM(E68:L68)</f>
        <v>649</v>
      </c>
      <c r="N68" s="69">
        <f>LARGE(E68:L68,1)</f>
        <v>91</v>
      </c>
      <c r="O68" s="69">
        <f>LARGE(E68:L68,2)</f>
        <v>91</v>
      </c>
      <c r="P68" s="69">
        <f>M68-SUM(N68:O68)</f>
        <v>467</v>
      </c>
    </row>
    <row r="69" spans="1:16" x14ac:dyDescent="0.25">
      <c r="A69" s="46">
        <v>65</v>
      </c>
      <c r="B69" s="11" t="s">
        <v>605</v>
      </c>
      <c r="C69" s="11">
        <v>3702</v>
      </c>
      <c r="D69" s="11" t="s">
        <v>606</v>
      </c>
      <c r="E69" s="12">
        <f>IF(IF(ISNA(VLOOKUP($B69,'Tolnay Kálmán EV'!$C$1:$G$100,4,FALSE)),"DNC",VLOOKUP($B69,'Tolnay Kálmán EV'!$C$1:$G$100,5,FALSE))="DNC",$D$3+1,VLOOKUP($B69,'Tolnay Kálmán EV'!$C$1:$G$100,5,FALSE))</f>
        <v>91</v>
      </c>
      <c r="F69" s="12">
        <f>IF(IF(ISNA(VLOOKUP($B69,'BR I. Badacsony'!$C$1:$F$99,4,FALSE)),"DNC",VLOOKUP($B69,'BR I. Badacsony'!$C$1:$F$99,4,FALSE))="DNC",$D$3+1,VLOOKUP($B69,'BR I. Badacsony'!$C$1:$F$99,4,FALSE))</f>
        <v>91</v>
      </c>
      <c r="G69" s="12">
        <f>IF(IF(ISNA(VLOOKUP($B69,'BR II. Siófok'!$C$1:$F$96,4,FALSE)),"DNC",VLOOKUP($B69,'BR II. Siófok'!$C$1:$F$96,4,FALSE))="DNC",$D$3+1,VLOOKUP($B69,'BR II. Siófok'!$C$1:$F$96,4,FALSE))</f>
        <v>91</v>
      </c>
      <c r="H69" s="12">
        <f>IF(IF(ISNA(VLOOKUP($B69,'BR III. Szemes'!$C$1:$F$98,4,FALSE)),"DNC",VLOOKUP($B69,'BR III. Szemes'!$C$1:$F$98,4,FALSE))="DNC",$D$3+1,VLOOKUP($B69,'BR III. Szemes'!$C$1:$F$98,4,FALSE))</f>
        <v>91</v>
      </c>
      <c r="I69" s="12">
        <f>IF(IF(ISNA(VLOOKUP($B69,'Horváth Boldizsár'!$C$1:$F$78,4,FALSE)),"DNC",VLOOKUP($B69,'Horváth Boldizsár'!$C$1:$F$78,4,FALSE))="DNC",$D$3+1,VLOOKUP($B69,'Horváth Boldizsár'!$C$1:$F$78,4,FALSE))</f>
        <v>91</v>
      </c>
      <c r="J69" s="12">
        <f>IF(IF(ISNA(VLOOKUP($B69,'BR IV. Lelle'!$C$1:$F$40,4,FALSE)),"DNC",VLOOKUP($B69,'BR IV. Lelle'!$C$1:$F$40,4,FALSE))="DNC",$D$3+1,VLOOKUP($B69,'BR IV. Lelle'!$C$1:$F$40,4,FALSE))</f>
        <v>91</v>
      </c>
      <c r="K69" s="12">
        <f>IF(IF(ISNA(VLOOKUP($B69,'BR V. Boglár'!$C$1:$F$95,4,FALSE)),"DNC",VLOOKUP($B69,'BR V. Boglár'!$C$1:$F$95,4,FALSE))="DNC",$D$3+1,VLOOKUP($B69,'BR V. Boglár'!$C$1:$F$95,4,FALSE))</f>
        <v>91</v>
      </c>
      <c r="L69" s="12">
        <f>IF(IF(ISNA(VLOOKUP($B69,'Őszi Regatta'!$C$1:$F$89,4,FALSE)),"DNC",VLOOKUP($B69,'Őszi Regatta'!$C$1:$F$89,4,FALSE))="DNC",$D$3+1,VLOOKUP($B69,'Őszi Regatta'!$C$1:$F$89,4,FALSE))</f>
        <v>13</v>
      </c>
      <c r="M69" s="69">
        <f>SUM(E69:L69)</f>
        <v>650</v>
      </c>
      <c r="N69" s="69">
        <f>LARGE(E69:L69,1)</f>
        <v>91</v>
      </c>
      <c r="O69" s="69">
        <f>LARGE(E69:L69,2)</f>
        <v>91</v>
      </c>
      <c r="P69" s="69">
        <f>M69-SUM(N69:O69)</f>
        <v>468</v>
      </c>
    </row>
    <row r="70" spans="1:16" x14ac:dyDescent="0.25">
      <c r="A70" s="46">
        <v>66</v>
      </c>
      <c r="B70" s="69" t="s">
        <v>457</v>
      </c>
      <c r="C70" s="69"/>
      <c r="D70" s="69" t="s">
        <v>458</v>
      </c>
      <c r="E70" s="12">
        <f>IF(IF(ISNA(VLOOKUP($B70,'Tolnay Kálmán EV'!$C$1:$G$100,4,FALSE)),"DNC",VLOOKUP($B70,'Tolnay Kálmán EV'!$C$1:$G$100,5,FALSE))="DNC",$D$3+1,VLOOKUP($B70,'Tolnay Kálmán EV'!$C$1:$G$100,5,FALSE))</f>
        <v>91</v>
      </c>
      <c r="F70" s="12">
        <f>IF(IF(ISNA(VLOOKUP($B70,'BR I. Badacsony'!$C$1:$F$99,4,FALSE)),"DNC",VLOOKUP($B70,'BR I. Badacsony'!$C$1:$F$99,4,FALSE))="DNC",$D$3+1,VLOOKUP($B70,'BR I. Badacsony'!$C$1:$F$99,4,FALSE))</f>
        <v>91</v>
      </c>
      <c r="G70" s="12">
        <f>IF(IF(ISNA(VLOOKUP($B70,'BR II. Siófok'!$C$1:$F$96,4,FALSE)),"DNC",VLOOKUP($B70,'BR II. Siófok'!$C$1:$F$96,4,FALSE))="DNC",$D$3+1,VLOOKUP($B70,'BR II. Siófok'!$C$1:$F$96,4,FALSE))</f>
        <v>91</v>
      </c>
      <c r="H70" s="12">
        <f>IF(IF(ISNA(VLOOKUP($B70,'BR III. Szemes'!$C$1:$F$98,4,FALSE)),"DNC",VLOOKUP($B70,'BR III. Szemes'!$C$1:$F$98,4,FALSE))="DNC",$D$3+1,VLOOKUP($B70,'BR III. Szemes'!$C$1:$F$98,4,FALSE))</f>
        <v>91</v>
      </c>
      <c r="I70" s="12">
        <f>IF(IF(ISNA(VLOOKUP($B70,'Horváth Boldizsár'!$C$1:$F$78,4,FALSE)),"DNC",VLOOKUP($B70,'Horváth Boldizsár'!$C$1:$F$78,4,FALSE))="DNC",$D$3+1,VLOOKUP($B70,'Horváth Boldizsár'!$C$1:$F$78,4,FALSE))</f>
        <v>91</v>
      </c>
      <c r="J70" s="12">
        <f>IF(IF(ISNA(VLOOKUP($B70,'BR IV. Lelle'!$C$1:$F$40,4,FALSE)),"DNC",VLOOKUP($B70,'BR IV. Lelle'!$C$1:$F$40,4,FALSE))="DNC",$D$3+1,VLOOKUP($B70,'BR IV. Lelle'!$C$1:$F$40,4,FALSE))</f>
        <v>14</v>
      </c>
      <c r="K70" s="12">
        <f>IF(IF(ISNA(VLOOKUP($B70,'BR V. Boglár'!$C$1:$F$95,4,FALSE)),"DNC",VLOOKUP($B70,'BR V. Boglár'!$C$1:$F$95,4,FALSE))="DNC",$D$3+1,VLOOKUP($B70,'BR V. Boglár'!$C$1:$F$95,4,FALSE))</f>
        <v>91</v>
      </c>
      <c r="L70" s="12">
        <f>IF(IF(ISNA(VLOOKUP($B70,'Őszi Regatta'!$C$1:$F$89,4,FALSE)),"DNC",VLOOKUP($B70,'Őszi Regatta'!$C$1:$F$89,4,FALSE))="DNC",$D$3+1,VLOOKUP($B70,'Őszi Regatta'!$C$1:$F$89,4,FALSE))</f>
        <v>91</v>
      </c>
      <c r="M70" s="69">
        <f>SUM(E70:L70)</f>
        <v>651</v>
      </c>
      <c r="N70" s="69">
        <f>LARGE(E70:L70,1)</f>
        <v>91</v>
      </c>
      <c r="O70" s="69">
        <f>LARGE(E70:L70,2)</f>
        <v>91</v>
      </c>
      <c r="P70" s="69">
        <f>M70-SUM(N70:O70)</f>
        <v>469</v>
      </c>
    </row>
    <row r="71" spans="1:16" x14ac:dyDescent="0.25">
      <c r="A71" s="46">
        <v>66</v>
      </c>
      <c r="B71" s="12" t="s">
        <v>111</v>
      </c>
      <c r="C71" s="12">
        <v>911</v>
      </c>
      <c r="D71" s="12" t="s">
        <v>177</v>
      </c>
      <c r="E71" s="12">
        <f>IF(IF(ISNA(VLOOKUP($B71,'Tolnay Kálmán EV'!$C$1:$G$100,4,FALSE)),"DNC",VLOOKUP($B71,'Tolnay Kálmán EV'!$C$1:$G$100,5,FALSE))="DNC",$D$3+1,VLOOKUP($B71,'Tolnay Kálmán EV'!$C$1:$G$100,5,FALSE))</f>
        <v>91</v>
      </c>
      <c r="F71" s="12">
        <f>IF(IF(ISNA(VLOOKUP($B71,'BR I. Badacsony'!$C$1:$F$99,4,FALSE)),"DNC",VLOOKUP($B71,'BR I. Badacsony'!$C$1:$F$99,4,FALSE))="DNC",$D$3+1,VLOOKUP($B71,'BR I. Badacsony'!$C$1:$F$99,4,FALSE))</f>
        <v>91</v>
      </c>
      <c r="G71" s="12">
        <f>IF(IF(ISNA(VLOOKUP($B71,'BR II. Siófok'!$C$1:$F$96,4,FALSE)),"DNC",VLOOKUP($B71,'BR II. Siófok'!$C$1:$F$96,4,FALSE))="DNC",$D$3+1,VLOOKUP($B71,'BR II. Siófok'!$C$1:$F$96,4,FALSE))</f>
        <v>14</v>
      </c>
      <c r="H71" s="12">
        <f>IF(IF(ISNA(VLOOKUP($B71,'BR III. Szemes'!$C$1:$F$98,4,FALSE)),"DNC",VLOOKUP($B71,'BR III. Szemes'!$C$1:$F$98,4,FALSE))="DNC",$D$3+1,VLOOKUP($B71,'BR III. Szemes'!$C$1:$F$98,4,FALSE))</f>
        <v>91</v>
      </c>
      <c r="I71" s="12">
        <f>IF(IF(ISNA(VLOOKUP($B71,'Horváth Boldizsár'!$C$1:$F$78,4,FALSE)),"DNC",VLOOKUP($B71,'Horváth Boldizsár'!$C$1:$F$78,4,FALSE))="DNC",$D$3+1,VLOOKUP($B71,'Horváth Boldizsár'!$C$1:$F$78,4,FALSE))</f>
        <v>91</v>
      </c>
      <c r="J71" s="12">
        <f>IF(IF(ISNA(VLOOKUP($B71,'BR IV. Lelle'!$C$1:$F$40,4,FALSE)),"DNC",VLOOKUP($B71,'BR IV. Lelle'!$C$1:$F$40,4,FALSE))="DNC",$D$3+1,VLOOKUP($B71,'BR IV. Lelle'!$C$1:$F$40,4,FALSE))</f>
        <v>91</v>
      </c>
      <c r="K71" s="12">
        <f>IF(IF(ISNA(VLOOKUP($B71,'BR V. Boglár'!$C$1:$F$95,4,FALSE)),"DNC",VLOOKUP($B71,'BR V. Boglár'!$C$1:$F$95,4,FALSE))="DNC",$D$3+1,VLOOKUP($B71,'BR V. Boglár'!$C$1:$F$95,4,FALSE))</f>
        <v>91</v>
      </c>
      <c r="L71" s="12">
        <f>IF(IF(ISNA(VLOOKUP($B71,'Őszi Regatta'!$C$1:$F$89,4,FALSE)),"DNC",VLOOKUP($B71,'Őszi Regatta'!$C$1:$F$89,4,FALSE))="DNC",$D$3+1,VLOOKUP($B71,'Őszi Regatta'!$C$1:$F$89,4,FALSE))</f>
        <v>91</v>
      </c>
      <c r="M71" s="69">
        <f>SUM(E71:L71)</f>
        <v>651</v>
      </c>
      <c r="N71" s="69">
        <f>LARGE(E71:L71,1)</f>
        <v>91</v>
      </c>
      <c r="O71" s="69">
        <f>LARGE(E71:L71,2)</f>
        <v>91</v>
      </c>
      <c r="P71" s="69">
        <f>M71-SUM(N71:O71)</f>
        <v>469</v>
      </c>
    </row>
    <row r="72" spans="1:16" x14ac:dyDescent="0.25">
      <c r="A72" s="46">
        <v>66</v>
      </c>
      <c r="B72" s="69" t="s">
        <v>188</v>
      </c>
      <c r="C72" s="48">
        <v>632</v>
      </c>
      <c r="D72" s="69" t="s">
        <v>437</v>
      </c>
      <c r="E72" s="69">
        <f>IF(IF(ISNA(VLOOKUP($B72,'Tolnay Kálmán EV'!$C$1:$G$100,4,FALSE)),"DNC",VLOOKUP($B72,'Tolnay Kálmán EV'!$C$1:$G$100,5,FALSE))="DNC",$D$3+1,VLOOKUP($B72,'Tolnay Kálmán EV'!$C$1:$G$100,5,FALSE))</f>
        <v>91</v>
      </c>
      <c r="F72" s="69">
        <f>IF(IF(ISNA(VLOOKUP($B72,'BR I. Badacsony'!$C$1:$F$99,4,FALSE)),"DNC",VLOOKUP($B72,'BR I. Badacsony'!$C$1:$F$99,4,FALSE))="DNC",$D$3+1,VLOOKUP($B72,'BR I. Badacsony'!$C$1:$F$99,4,FALSE))</f>
        <v>91</v>
      </c>
      <c r="G72" s="69">
        <f>IF(IF(ISNA(VLOOKUP($B72,'BR II. Siófok'!$C$1:$F$96,4,FALSE)),"DNC",VLOOKUP($B72,'BR II. Siófok'!$C$1:$F$96,4,FALSE))="DNC",$D$3+1,VLOOKUP($B72,'BR II. Siófok'!$C$1:$F$96,4,FALSE))</f>
        <v>91</v>
      </c>
      <c r="H72" s="69">
        <f>IF(IF(ISNA(VLOOKUP($B72,'BR III. Szemes'!$C$1:$F$98,4,FALSE)),"DNC",VLOOKUP($B72,'BR III. Szemes'!$C$1:$F$98,4,FALSE))="DNC",$D$3+1,VLOOKUP($B72,'BR III. Szemes'!$C$1:$F$98,4,FALSE))</f>
        <v>91</v>
      </c>
      <c r="I72" s="69">
        <f>IF(IF(ISNA(VLOOKUP($B72,'Horváth Boldizsár'!$C$1:$F$78,4,FALSE)),"DNC",VLOOKUP($B72,'Horváth Boldizsár'!$C$1:$F$78,4,FALSE))="DNC",$D$3+1,VLOOKUP($B72,'Horváth Boldizsár'!$C$1:$F$78,4,FALSE))</f>
        <v>14</v>
      </c>
      <c r="J72" s="69">
        <f>IF(IF(ISNA(VLOOKUP($B72,'BR IV. Lelle'!$C$1:$F$40,4,FALSE)),"DNC",VLOOKUP($B72,'BR IV. Lelle'!$C$1:$F$40,4,FALSE))="DNC",$D$3+1,VLOOKUP($B72,'BR IV. Lelle'!$C$1:$F$40,4,FALSE))</f>
        <v>91</v>
      </c>
      <c r="K72" s="69">
        <f>IF(IF(ISNA(VLOOKUP($B72,'BR V. Boglár'!$C$1:$F$95,4,FALSE)),"DNC",VLOOKUP($B72,'BR V. Boglár'!$C$1:$F$95,4,FALSE))="DNC",$D$3+1,VLOOKUP($B72,'BR V. Boglár'!$C$1:$F$95,4,FALSE))</f>
        <v>91</v>
      </c>
      <c r="L72" s="69">
        <f>IF(IF(ISNA(VLOOKUP($B72,'Őszi Regatta'!$C$1:$F$89,4,FALSE)),"DNC",VLOOKUP($B72,'Őszi Regatta'!$C$1:$F$89,4,FALSE))="DNC",$D$3+1,VLOOKUP($B72,'Őszi Regatta'!$C$1:$F$89,4,FALSE))</f>
        <v>91</v>
      </c>
      <c r="M72" s="69">
        <f>SUM(E72:L72)</f>
        <v>651</v>
      </c>
      <c r="N72" s="69">
        <f>LARGE(E72:L72,1)</f>
        <v>91</v>
      </c>
      <c r="O72" s="69">
        <f>LARGE(E72:L72,2)</f>
        <v>91</v>
      </c>
      <c r="P72" s="69">
        <f>M72-SUM(N72:O72)</f>
        <v>469</v>
      </c>
    </row>
    <row r="73" spans="1:16" x14ac:dyDescent="0.25">
      <c r="A73" s="46">
        <v>66</v>
      </c>
      <c r="B73" s="11" t="s">
        <v>524</v>
      </c>
      <c r="C73" s="11"/>
      <c r="D73" s="11" t="s">
        <v>525</v>
      </c>
      <c r="E73" s="12">
        <f>IF(IF(ISNA(VLOOKUP($B73,'Tolnay Kálmán EV'!$C$1:$G$100,4,FALSE)),"DNC",VLOOKUP($B73,'Tolnay Kálmán EV'!$C$1:$G$100,5,FALSE))="DNC",$D$3+1,VLOOKUP($B73,'Tolnay Kálmán EV'!$C$1:$G$100,5,FALSE))</f>
        <v>91</v>
      </c>
      <c r="F73" s="12">
        <f>IF(IF(ISNA(VLOOKUP($B73,'BR I. Badacsony'!$C$1:$F$99,4,FALSE)),"DNC",VLOOKUP($B73,'BR I. Badacsony'!$C$1:$F$99,4,FALSE))="DNC",$D$3+1,VLOOKUP($B73,'BR I. Badacsony'!$C$1:$F$99,4,FALSE))</f>
        <v>91</v>
      </c>
      <c r="G73" s="12">
        <f>IF(IF(ISNA(VLOOKUP($B73,'BR II. Siófok'!$C$1:$F$96,4,FALSE)),"DNC",VLOOKUP($B73,'BR II. Siófok'!$C$1:$F$96,4,FALSE))="DNC",$D$3+1,VLOOKUP($B73,'BR II. Siófok'!$C$1:$F$96,4,FALSE))</f>
        <v>91</v>
      </c>
      <c r="H73" s="12">
        <f>IF(IF(ISNA(VLOOKUP($B73,'BR III. Szemes'!$C$1:$F$98,4,FALSE)),"DNC",VLOOKUP($B73,'BR III. Szemes'!$C$1:$F$98,4,FALSE))="DNC",$D$3+1,VLOOKUP($B73,'BR III. Szemes'!$C$1:$F$98,4,FALSE))</f>
        <v>91</v>
      </c>
      <c r="I73" s="12">
        <f>IF(IF(ISNA(VLOOKUP($B73,'Horváth Boldizsár'!$C$1:$F$78,4,FALSE)),"DNC",VLOOKUP($B73,'Horváth Boldizsár'!$C$1:$F$78,4,FALSE))="DNC",$D$3+1,VLOOKUP($B73,'Horváth Boldizsár'!$C$1:$F$78,4,FALSE))</f>
        <v>91</v>
      </c>
      <c r="J73" s="12">
        <f>IF(IF(ISNA(VLOOKUP($B73,'BR IV. Lelle'!$C$1:$F$40,4,FALSE)),"DNC",VLOOKUP($B73,'BR IV. Lelle'!$C$1:$F$40,4,FALSE))="DNC",$D$3+1,VLOOKUP($B73,'BR IV. Lelle'!$C$1:$F$40,4,FALSE))</f>
        <v>91</v>
      </c>
      <c r="K73" s="12">
        <f>IF(IF(ISNA(VLOOKUP($B73,'BR V. Boglár'!$C$1:$F$95,4,FALSE)),"DNC",VLOOKUP($B73,'BR V. Boglár'!$C$1:$F$95,4,FALSE))="DNC",$D$3+1,VLOOKUP($B73,'BR V. Boglár'!$C$1:$F$95,4,FALSE))</f>
        <v>14</v>
      </c>
      <c r="L73" s="12">
        <f>IF(IF(ISNA(VLOOKUP($B73,'Őszi Regatta'!$C$1:$F$89,4,FALSE)),"DNC",VLOOKUP($B73,'Őszi Regatta'!$C$1:$F$89,4,FALSE))="DNC",$D$3+1,VLOOKUP($B73,'Őszi Regatta'!$C$1:$F$89,4,FALSE))</f>
        <v>91</v>
      </c>
      <c r="M73" s="69">
        <f>SUM(E73:L73)</f>
        <v>651</v>
      </c>
      <c r="N73" s="69">
        <f>LARGE(E73:L73,1)</f>
        <v>91</v>
      </c>
      <c r="O73" s="69">
        <f>LARGE(E73:L73,2)</f>
        <v>91</v>
      </c>
      <c r="P73" s="69">
        <f>M73-SUM(N73:O73)</f>
        <v>469</v>
      </c>
    </row>
    <row r="74" spans="1:16" ht="26.4" x14ac:dyDescent="0.25">
      <c r="A74" s="46">
        <v>66</v>
      </c>
      <c r="B74" s="11" t="s">
        <v>608</v>
      </c>
      <c r="C74" s="11">
        <v>1118</v>
      </c>
      <c r="D74" s="11" t="s">
        <v>609</v>
      </c>
      <c r="E74" s="12">
        <f>IF(IF(ISNA(VLOOKUP($B74,'Tolnay Kálmán EV'!$C$1:$G$100,4,FALSE)),"DNC",VLOOKUP($B74,'Tolnay Kálmán EV'!$C$1:$G$100,5,FALSE))="DNC",$D$3+1,VLOOKUP($B74,'Tolnay Kálmán EV'!$C$1:$G$100,5,FALSE))</f>
        <v>91</v>
      </c>
      <c r="F74" s="12">
        <f>IF(IF(ISNA(VLOOKUP($B74,'BR I. Badacsony'!$C$1:$F$99,4,FALSE)),"DNC",VLOOKUP($B74,'BR I. Badacsony'!$C$1:$F$99,4,FALSE))="DNC",$D$3+1,VLOOKUP($B74,'BR I. Badacsony'!$C$1:$F$99,4,FALSE))</f>
        <v>91</v>
      </c>
      <c r="G74" s="12">
        <f>IF(IF(ISNA(VLOOKUP($B74,'BR II. Siófok'!$C$1:$F$96,4,FALSE)),"DNC",VLOOKUP($B74,'BR II. Siófok'!$C$1:$F$96,4,FALSE))="DNC",$D$3+1,VLOOKUP($B74,'BR II. Siófok'!$C$1:$F$96,4,FALSE))</f>
        <v>91</v>
      </c>
      <c r="H74" s="12">
        <f>IF(IF(ISNA(VLOOKUP($B74,'BR III. Szemes'!$C$1:$F$98,4,FALSE)),"DNC",VLOOKUP($B74,'BR III. Szemes'!$C$1:$F$98,4,FALSE))="DNC",$D$3+1,VLOOKUP($B74,'BR III. Szemes'!$C$1:$F$98,4,FALSE))</f>
        <v>91</v>
      </c>
      <c r="I74" s="12">
        <f>IF(IF(ISNA(VLOOKUP($B74,'Horváth Boldizsár'!$C$1:$F$78,4,FALSE)),"DNC",VLOOKUP($B74,'Horváth Boldizsár'!$C$1:$F$78,4,FALSE))="DNC",$D$3+1,VLOOKUP($B74,'Horváth Boldizsár'!$C$1:$F$78,4,FALSE))</f>
        <v>91</v>
      </c>
      <c r="J74" s="12">
        <f>IF(IF(ISNA(VLOOKUP($B74,'BR IV. Lelle'!$C$1:$F$40,4,FALSE)),"DNC",VLOOKUP($B74,'BR IV. Lelle'!$C$1:$F$40,4,FALSE))="DNC",$D$3+1,VLOOKUP($B74,'BR IV. Lelle'!$C$1:$F$40,4,FALSE))</f>
        <v>91</v>
      </c>
      <c r="K74" s="12">
        <f>IF(IF(ISNA(VLOOKUP($B74,'BR V. Boglár'!$C$1:$F$95,4,FALSE)),"DNC",VLOOKUP($B74,'BR V. Boglár'!$C$1:$F$95,4,FALSE))="DNC",$D$3+1,VLOOKUP($B74,'BR V. Boglár'!$C$1:$F$95,4,FALSE))</f>
        <v>91</v>
      </c>
      <c r="L74" s="12">
        <f>IF(IF(ISNA(VLOOKUP($B74,'Őszi Regatta'!$C$1:$F$89,4,FALSE)),"DNC",VLOOKUP($B74,'Őszi Regatta'!$C$1:$F$89,4,FALSE))="DNC",$D$3+1,VLOOKUP($B74,'Őszi Regatta'!$C$1:$F$89,4,FALSE))</f>
        <v>14</v>
      </c>
      <c r="M74" s="69">
        <f>SUM(E74:L74)</f>
        <v>651</v>
      </c>
      <c r="N74" s="69">
        <f>LARGE(E74:L74,1)</f>
        <v>91</v>
      </c>
      <c r="O74" s="69">
        <f>LARGE(E74:L74,2)</f>
        <v>91</v>
      </c>
      <c r="P74" s="69">
        <f>M74-SUM(N74:O74)</f>
        <v>469</v>
      </c>
    </row>
    <row r="75" spans="1:16" x14ac:dyDescent="0.25">
      <c r="A75" s="46">
        <v>71</v>
      </c>
      <c r="B75" s="69" t="s">
        <v>513</v>
      </c>
      <c r="C75" s="48">
        <v>826</v>
      </c>
      <c r="D75" s="69" t="s">
        <v>443</v>
      </c>
      <c r="E75" s="69">
        <f>IF(IF(ISNA(VLOOKUP($B75,'Tolnay Kálmán EV'!$C$1:$G$100,4,FALSE)),"DNC",VLOOKUP($B75,'Tolnay Kálmán EV'!$C$1:$G$100,5,FALSE))="DNC",$D$3+1,VLOOKUP($B75,'Tolnay Kálmán EV'!$C$1:$G$100,5,FALSE))</f>
        <v>91</v>
      </c>
      <c r="F75" s="69">
        <f>IF(IF(ISNA(VLOOKUP($B75,'BR I. Badacsony'!$C$1:$F$99,4,FALSE)),"DNC",VLOOKUP($B75,'BR I. Badacsony'!$C$1:$F$99,4,FALSE))="DNC",$D$3+1,VLOOKUP($B75,'BR I. Badacsony'!$C$1:$F$99,4,FALSE))</f>
        <v>91</v>
      </c>
      <c r="G75" s="69">
        <f>IF(IF(ISNA(VLOOKUP($B75,'BR II. Siófok'!$C$1:$F$96,4,FALSE)),"DNC",VLOOKUP($B75,'BR II. Siófok'!$C$1:$F$96,4,FALSE))="DNC",$D$3+1,VLOOKUP($B75,'BR II. Siófok'!$C$1:$F$96,4,FALSE))</f>
        <v>91</v>
      </c>
      <c r="H75" s="69">
        <f>IF(IF(ISNA(VLOOKUP($B75,'BR III. Szemes'!$C$1:$F$98,4,FALSE)),"DNC",VLOOKUP($B75,'BR III. Szemes'!$C$1:$F$98,4,FALSE))="DNC",$D$3+1,VLOOKUP($B75,'BR III. Szemes'!$C$1:$F$98,4,FALSE))</f>
        <v>91</v>
      </c>
      <c r="I75" s="69">
        <f>IF(IF(ISNA(VLOOKUP($B75,'Horváth Boldizsár'!$C$1:$F$78,4,FALSE)),"DNC",VLOOKUP($B75,'Horváth Boldizsár'!$C$1:$F$78,4,FALSE))="DNC",$D$3+1,VLOOKUP($B75,'Horváth Boldizsár'!$C$1:$F$78,4,FALSE))</f>
        <v>15</v>
      </c>
      <c r="J75" s="69">
        <f>IF(IF(ISNA(VLOOKUP($B75,'BR IV. Lelle'!$C$1:$F$40,4,FALSE)),"DNC",VLOOKUP($B75,'BR IV. Lelle'!$C$1:$F$40,4,FALSE))="DNC",$D$3+1,VLOOKUP($B75,'BR IV. Lelle'!$C$1:$F$40,4,FALSE))</f>
        <v>91</v>
      </c>
      <c r="K75" s="69">
        <f>IF(IF(ISNA(VLOOKUP($B75,'BR V. Boglár'!$C$1:$F$95,4,FALSE)),"DNC",VLOOKUP($B75,'BR V. Boglár'!$C$1:$F$95,4,FALSE))="DNC",$D$3+1,VLOOKUP($B75,'BR V. Boglár'!$C$1:$F$95,4,FALSE))</f>
        <v>91</v>
      </c>
      <c r="L75" s="69">
        <f>IF(IF(ISNA(VLOOKUP($B75,'Őszi Regatta'!$C$1:$F$89,4,FALSE)),"DNC",VLOOKUP($B75,'Őszi Regatta'!$C$1:$F$89,4,FALSE))="DNC",$D$3+1,VLOOKUP($B75,'Őszi Regatta'!$C$1:$F$89,4,FALSE))</f>
        <v>91</v>
      </c>
      <c r="M75" s="69">
        <f>SUM(E75:L75)</f>
        <v>652</v>
      </c>
      <c r="N75" s="69">
        <f>LARGE(E75:L75,1)</f>
        <v>91</v>
      </c>
      <c r="O75" s="69">
        <f>LARGE(E75:L75,2)</f>
        <v>91</v>
      </c>
      <c r="P75" s="69">
        <f>M75-SUM(N75:O75)</f>
        <v>470</v>
      </c>
    </row>
    <row r="76" spans="1:16" x14ac:dyDescent="0.25">
      <c r="A76" s="46">
        <v>71</v>
      </c>
      <c r="B76" s="69" t="s">
        <v>463</v>
      </c>
      <c r="C76" s="69"/>
      <c r="D76" s="69" t="s">
        <v>464</v>
      </c>
      <c r="E76" s="12">
        <f>IF(IF(ISNA(VLOOKUP($B76,'Tolnay Kálmán EV'!$C$1:$G$100,4,FALSE)),"DNC",VLOOKUP($B76,'Tolnay Kálmán EV'!$C$1:$G$100,5,FALSE))="DNC",$D$3+1,VLOOKUP($B76,'Tolnay Kálmán EV'!$C$1:$G$100,5,FALSE))</f>
        <v>91</v>
      </c>
      <c r="F76" s="12">
        <f>IF(IF(ISNA(VLOOKUP($B76,'BR I. Badacsony'!$C$1:$F$99,4,FALSE)),"DNC",VLOOKUP($B76,'BR I. Badacsony'!$C$1:$F$99,4,FALSE))="DNC",$D$3+1,VLOOKUP($B76,'BR I. Badacsony'!$C$1:$F$99,4,FALSE))</f>
        <v>91</v>
      </c>
      <c r="G76" s="12">
        <f>IF(IF(ISNA(VLOOKUP($B76,'BR II. Siófok'!$C$1:$F$96,4,FALSE)),"DNC",VLOOKUP($B76,'BR II. Siófok'!$C$1:$F$96,4,FALSE))="DNC",$D$3+1,VLOOKUP($B76,'BR II. Siófok'!$C$1:$F$96,4,FALSE))</f>
        <v>91</v>
      </c>
      <c r="H76" s="12">
        <f>IF(IF(ISNA(VLOOKUP($B76,'BR III. Szemes'!$C$1:$F$98,4,FALSE)),"DNC",VLOOKUP($B76,'BR III. Szemes'!$C$1:$F$98,4,FALSE))="DNC",$D$3+1,VLOOKUP($B76,'BR III. Szemes'!$C$1:$F$98,4,FALSE))</f>
        <v>91</v>
      </c>
      <c r="I76" s="12">
        <f>IF(IF(ISNA(VLOOKUP($B76,'Horváth Boldizsár'!$C$1:$F$78,4,FALSE)),"DNC",VLOOKUP($B76,'Horváth Boldizsár'!$C$1:$F$78,4,FALSE))="DNC",$D$3+1,VLOOKUP($B76,'Horváth Boldizsár'!$C$1:$F$78,4,FALSE))</f>
        <v>91</v>
      </c>
      <c r="J76" s="12">
        <f>IF(IF(ISNA(VLOOKUP($B76,'BR IV. Lelle'!$C$1:$F$40,4,FALSE)),"DNC",VLOOKUP($B76,'BR IV. Lelle'!$C$1:$F$40,4,FALSE))="DNC",$D$3+1,VLOOKUP($B76,'BR IV. Lelle'!$C$1:$F$40,4,FALSE))</f>
        <v>15</v>
      </c>
      <c r="K76" s="12">
        <f>IF(IF(ISNA(VLOOKUP($B76,'BR V. Boglár'!$C$1:$F$95,4,FALSE)),"DNC",VLOOKUP($B76,'BR V. Boglár'!$C$1:$F$95,4,FALSE))="DNC",$D$3+1,VLOOKUP($B76,'BR V. Boglár'!$C$1:$F$95,4,FALSE))</f>
        <v>91</v>
      </c>
      <c r="L76" s="12">
        <f>IF(IF(ISNA(VLOOKUP($B76,'Őszi Regatta'!$C$1:$F$89,4,FALSE)),"DNC",VLOOKUP($B76,'Őszi Regatta'!$C$1:$F$89,4,FALSE))="DNC",$D$3+1,VLOOKUP($B76,'Őszi Regatta'!$C$1:$F$89,4,FALSE))</f>
        <v>91</v>
      </c>
      <c r="M76" s="69">
        <f>SUM(E76:L76)</f>
        <v>652</v>
      </c>
      <c r="N76" s="69">
        <f>LARGE(E76:L76,1)</f>
        <v>91</v>
      </c>
      <c r="O76" s="69">
        <f>LARGE(E76:L76,2)</f>
        <v>91</v>
      </c>
      <c r="P76" s="69">
        <f>M76-SUM(N76:O76)</f>
        <v>470</v>
      </c>
    </row>
    <row r="77" spans="1:16" x14ac:dyDescent="0.25">
      <c r="A77" s="46">
        <v>73</v>
      </c>
      <c r="B77" s="11" t="s">
        <v>612</v>
      </c>
      <c r="C77" s="11">
        <v>22</v>
      </c>
      <c r="D77" s="16" t="s">
        <v>613</v>
      </c>
      <c r="E77" s="12">
        <f>IF(IF(ISNA(VLOOKUP($B77,'Tolnay Kálmán EV'!$C$1:$G$100,4,FALSE)),"DNC",VLOOKUP($B77,'Tolnay Kálmán EV'!$C$1:$G$100,5,FALSE))="DNC",$D$3+1,VLOOKUP($B77,'Tolnay Kálmán EV'!$C$1:$G$100,5,FALSE))</f>
        <v>91</v>
      </c>
      <c r="F77" s="12">
        <f>IF(IF(ISNA(VLOOKUP($B77,'BR I. Badacsony'!$C$1:$F$99,4,FALSE)),"DNC",VLOOKUP($B77,'BR I. Badacsony'!$C$1:$F$99,4,FALSE))="DNC",$D$3+1,VLOOKUP($B77,'BR I. Badacsony'!$C$1:$F$99,4,FALSE))</f>
        <v>91</v>
      </c>
      <c r="G77" s="12">
        <f>IF(IF(ISNA(VLOOKUP($B77,'BR II. Siófok'!$C$1:$F$96,4,FALSE)),"DNC",VLOOKUP($B77,'BR II. Siófok'!$C$1:$F$96,4,FALSE))="DNC",$D$3+1,VLOOKUP($B77,'BR II. Siófok'!$C$1:$F$96,4,FALSE))</f>
        <v>91</v>
      </c>
      <c r="H77" s="12">
        <f>IF(IF(ISNA(VLOOKUP($B77,'BR III. Szemes'!$C$1:$F$98,4,FALSE)),"DNC",VLOOKUP($B77,'BR III. Szemes'!$C$1:$F$98,4,FALSE))="DNC",$D$3+1,VLOOKUP($B77,'BR III. Szemes'!$C$1:$F$98,4,FALSE))</f>
        <v>91</v>
      </c>
      <c r="I77" s="12">
        <f>IF(IF(ISNA(VLOOKUP($B77,'Horváth Boldizsár'!$C$1:$F$78,4,FALSE)),"DNC",VLOOKUP($B77,'Horváth Boldizsár'!$C$1:$F$78,4,FALSE))="DNC",$D$3+1,VLOOKUP($B77,'Horváth Boldizsár'!$C$1:$F$78,4,FALSE))</f>
        <v>91</v>
      </c>
      <c r="J77" s="12">
        <f>IF(IF(ISNA(VLOOKUP($B77,'BR IV. Lelle'!$C$1:$F$40,4,FALSE)),"DNC",VLOOKUP($B77,'BR IV. Lelle'!$C$1:$F$40,4,FALSE))="DNC",$D$3+1,VLOOKUP($B77,'BR IV. Lelle'!$C$1:$F$40,4,FALSE))</f>
        <v>91</v>
      </c>
      <c r="K77" s="12">
        <f>IF(IF(ISNA(VLOOKUP($B77,'BR V. Boglár'!$C$1:$F$95,4,FALSE)),"DNC",VLOOKUP($B77,'BR V. Boglár'!$C$1:$F$95,4,FALSE))="DNC",$D$3+1,VLOOKUP($B77,'BR V. Boglár'!$C$1:$F$95,4,FALSE))</f>
        <v>91</v>
      </c>
      <c r="L77" s="12">
        <f>IF(IF(ISNA(VLOOKUP($B77,'Őszi Regatta'!$C$1:$F$89,4,FALSE)),"DNC",VLOOKUP($B77,'Őszi Regatta'!$C$1:$F$89,4,FALSE))="DNC",$D$3+1,VLOOKUP($B77,'Őszi Regatta'!$C$1:$F$89,4,FALSE))</f>
        <v>16</v>
      </c>
      <c r="M77" s="69">
        <f>SUM(E77:L77)</f>
        <v>653</v>
      </c>
      <c r="N77" s="69">
        <f>LARGE(E77:L77,1)</f>
        <v>91</v>
      </c>
      <c r="O77" s="69">
        <f>LARGE(E77:L77,2)</f>
        <v>91</v>
      </c>
      <c r="P77" s="69">
        <f>M77-SUM(N77:O77)</f>
        <v>471</v>
      </c>
    </row>
    <row r="78" spans="1:16" x14ac:dyDescent="0.25">
      <c r="A78" s="46">
        <v>74</v>
      </c>
      <c r="B78" s="69" t="s">
        <v>512</v>
      </c>
      <c r="C78" s="48">
        <v>629</v>
      </c>
      <c r="D78" s="69" t="s">
        <v>444</v>
      </c>
      <c r="E78" s="69">
        <f>IF(IF(ISNA(VLOOKUP($B78,'Tolnay Kálmán EV'!$C$1:$G$100,4,FALSE)),"DNC",VLOOKUP($B78,'Tolnay Kálmán EV'!$C$1:$G$100,5,FALSE))="DNC",$D$3+1,VLOOKUP($B78,'Tolnay Kálmán EV'!$C$1:$G$100,5,FALSE))</f>
        <v>91</v>
      </c>
      <c r="F78" s="69">
        <f>IF(IF(ISNA(VLOOKUP($B78,'BR I. Badacsony'!$C$1:$F$99,4,FALSE)),"DNC",VLOOKUP($B78,'BR I. Badacsony'!$C$1:$F$99,4,FALSE))="DNC",$D$3+1,VLOOKUP($B78,'BR I. Badacsony'!$C$1:$F$99,4,FALSE))</f>
        <v>91</v>
      </c>
      <c r="G78" s="69">
        <f>IF(IF(ISNA(VLOOKUP($B78,'BR II. Siófok'!$C$1:$F$96,4,FALSE)),"DNC",VLOOKUP($B78,'BR II. Siófok'!$C$1:$F$96,4,FALSE))="DNC",$D$3+1,VLOOKUP($B78,'BR II. Siófok'!$C$1:$F$96,4,FALSE))</f>
        <v>91</v>
      </c>
      <c r="H78" s="69">
        <f>IF(IF(ISNA(VLOOKUP($B78,'BR III. Szemes'!$C$1:$F$98,4,FALSE)),"DNC",VLOOKUP($B78,'BR III. Szemes'!$C$1:$F$98,4,FALSE))="DNC",$D$3+1,VLOOKUP($B78,'BR III. Szemes'!$C$1:$F$98,4,FALSE))</f>
        <v>91</v>
      </c>
      <c r="I78" s="69">
        <f>IF(IF(ISNA(VLOOKUP($B78,'Horváth Boldizsár'!$C$1:$F$78,4,FALSE)),"DNC",VLOOKUP($B78,'Horváth Boldizsár'!$C$1:$F$78,4,FALSE))="DNC",$D$3+1,VLOOKUP($B78,'Horváth Boldizsár'!$C$1:$F$78,4,FALSE))</f>
        <v>18</v>
      </c>
      <c r="J78" s="69">
        <f>IF(IF(ISNA(VLOOKUP($B78,'BR IV. Lelle'!$C$1:$F$40,4,FALSE)),"DNC",VLOOKUP($B78,'BR IV. Lelle'!$C$1:$F$40,4,FALSE))="DNC",$D$3+1,VLOOKUP($B78,'BR IV. Lelle'!$C$1:$F$40,4,FALSE))</f>
        <v>91</v>
      </c>
      <c r="K78" s="69">
        <f>IF(IF(ISNA(VLOOKUP($B78,'BR V. Boglár'!$C$1:$F$95,4,FALSE)),"DNC",VLOOKUP($B78,'BR V. Boglár'!$C$1:$F$95,4,FALSE))="DNC",$D$3+1,VLOOKUP($B78,'BR V. Boglár'!$C$1:$F$95,4,FALSE))</f>
        <v>91</v>
      </c>
      <c r="L78" s="69">
        <f>IF(IF(ISNA(VLOOKUP($B78,'Őszi Regatta'!$C$1:$F$89,4,FALSE)),"DNC",VLOOKUP($B78,'Őszi Regatta'!$C$1:$F$89,4,FALSE))="DNC",$D$3+1,VLOOKUP($B78,'Őszi Regatta'!$C$1:$F$89,4,FALSE))</f>
        <v>91</v>
      </c>
      <c r="M78" s="69">
        <f>SUM(E78:L78)</f>
        <v>655</v>
      </c>
      <c r="N78" s="69">
        <f>LARGE(E78:L78,1)</f>
        <v>91</v>
      </c>
      <c r="O78" s="69">
        <f>LARGE(E78:L78,2)</f>
        <v>91</v>
      </c>
      <c r="P78" s="69">
        <f>M78-SUM(N78:O78)</f>
        <v>473</v>
      </c>
    </row>
    <row r="79" spans="1:16" x14ac:dyDescent="0.25">
      <c r="A79" s="46">
        <v>75</v>
      </c>
      <c r="B79" s="11" t="s">
        <v>617</v>
      </c>
      <c r="C79" s="11">
        <v>3706</v>
      </c>
      <c r="D79" s="11" t="s">
        <v>618</v>
      </c>
      <c r="E79" s="12">
        <f>IF(IF(ISNA(VLOOKUP($B79,'Tolnay Kálmán EV'!$C$1:$G$100,4,FALSE)),"DNC",VLOOKUP($B79,'Tolnay Kálmán EV'!$C$1:$G$100,5,FALSE))="DNC",$D$3+1,VLOOKUP($B79,'Tolnay Kálmán EV'!$C$1:$G$100,5,FALSE))</f>
        <v>91</v>
      </c>
      <c r="F79" s="12">
        <f>IF(IF(ISNA(VLOOKUP($B79,'BR I. Badacsony'!$C$1:$F$99,4,FALSE)),"DNC",VLOOKUP($B79,'BR I. Badacsony'!$C$1:$F$99,4,FALSE))="DNC",$D$3+1,VLOOKUP($B79,'BR I. Badacsony'!$C$1:$F$99,4,FALSE))</f>
        <v>91</v>
      </c>
      <c r="G79" s="12">
        <f>IF(IF(ISNA(VLOOKUP($B79,'BR II. Siófok'!$C$1:$F$96,4,FALSE)),"DNC",VLOOKUP($B79,'BR II. Siófok'!$C$1:$F$96,4,FALSE))="DNC",$D$3+1,VLOOKUP($B79,'BR II. Siófok'!$C$1:$F$96,4,FALSE))</f>
        <v>91</v>
      </c>
      <c r="H79" s="12">
        <f>IF(IF(ISNA(VLOOKUP($B79,'BR III. Szemes'!$C$1:$F$98,4,FALSE)),"DNC",VLOOKUP($B79,'BR III. Szemes'!$C$1:$F$98,4,FALSE))="DNC",$D$3+1,VLOOKUP($B79,'BR III. Szemes'!$C$1:$F$98,4,FALSE))</f>
        <v>91</v>
      </c>
      <c r="I79" s="12">
        <f>IF(IF(ISNA(VLOOKUP($B79,'Horváth Boldizsár'!$C$1:$F$78,4,FALSE)),"DNC",VLOOKUP($B79,'Horváth Boldizsár'!$C$1:$F$78,4,FALSE))="DNC",$D$3+1,VLOOKUP($B79,'Horváth Boldizsár'!$C$1:$F$78,4,FALSE))</f>
        <v>91</v>
      </c>
      <c r="J79" s="12">
        <f>IF(IF(ISNA(VLOOKUP($B79,'BR IV. Lelle'!$C$1:$F$40,4,FALSE)),"DNC",VLOOKUP($B79,'BR IV. Lelle'!$C$1:$F$40,4,FALSE))="DNC",$D$3+1,VLOOKUP($B79,'BR IV. Lelle'!$C$1:$F$40,4,FALSE))</f>
        <v>91</v>
      </c>
      <c r="K79" s="12">
        <f>IF(IF(ISNA(VLOOKUP($B79,'BR V. Boglár'!$C$1:$F$95,4,FALSE)),"DNC",VLOOKUP($B79,'BR V. Boglár'!$C$1:$F$95,4,FALSE))="DNC",$D$3+1,VLOOKUP($B79,'BR V. Boglár'!$C$1:$F$95,4,FALSE))</f>
        <v>91</v>
      </c>
      <c r="L79" s="12">
        <f>IF(IF(ISNA(VLOOKUP($B79,'Őszi Regatta'!$C$1:$F$89,4,FALSE)),"DNC",VLOOKUP($B79,'Őszi Regatta'!$C$1:$F$89,4,FALSE))="DNC",$D$3+1,VLOOKUP($B79,'Őszi Regatta'!$C$1:$F$89,4,FALSE))</f>
        <v>19</v>
      </c>
      <c r="M79" s="69">
        <f>SUM(E79:L79)</f>
        <v>656</v>
      </c>
      <c r="N79" s="69">
        <f>LARGE(E79:L79,1)</f>
        <v>91</v>
      </c>
      <c r="O79" s="69">
        <f>LARGE(E79:L79,2)</f>
        <v>91</v>
      </c>
      <c r="P79" s="69">
        <f>M79-SUM(N79:O79)</f>
        <v>474</v>
      </c>
    </row>
    <row r="80" spans="1:16" x14ac:dyDescent="0.25">
      <c r="A80" s="46">
        <v>76</v>
      </c>
      <c r="B80" s="69" t="s">
        <v>207</v>
      </c>
      <c r="C80" s="69">
        <v>127</v>
      </c>
      <c r="D80" s="69" t="s">
        <v>208</v>
      </c>
      <c r="E80" s="69">
        <f>IF(IF(ISNA(VLOOKUP($B80,'Tolnay Kálmán EV'!$C$1:$G$100,4,FALSE)),"DNC",VLOOKUP($B80,'Tolnay Kálmán EV'!$C$1:$G$100,5,FALSE))="DNC",$D$3+1,VLOOKUP($B80,'Tolnay Kálmán EV'!$C$1:$G$100,5,FALSE))</f>
        <v>91</v>
      </c>
      <c r="F80" s="69">
        <f>IF(IF(ISNA(VLOOKUP($B80,'BR I. Badacsony'!$C$1:$F$99,4,FALSE)),"DNC",VLOOKUP($B80,'BR I. Badacsony'!$C$1:$F$99,4,FALSE))="DNC",$D$3+1,VLOOKUP($B80,'BR I. Badacsony'!$C$1:$F$99,4,FALSE))</f>
        <v>20</v>
      </c>
      <c r="G80" s="69">
        <f>IF(IF(ISNA(VLOOKUP($B80,'BR II. Siófok'!$C$1:$F$96,4,FALSE)),"DNC",VLOOKUP($B80,'BR II. Siófok'!$C$1:$F$96,4,FALSE))="DNC",$D$3+1,VLOOKUP($B80,'BR II. Siófok'!$C$1:$F$96,4,FALSE))</f>
        <v>91</v>
      </c>
      <c r="H80" s="69">
        <f>IF(IF(ISNA(VLOOKUP($B80,'BR III. Szemes'!$C$1:$F$98,4,FALSE)),"DNC",VLOOKUP($B80,'BR III. Szemes'!$C$1:$F$98,4,FALSE))="DNC",$D$3+1,VLOOKUP($B80,'BR III. Szemes'!$C$1:$F$98,4,FALSE))</f>
        <v>91</v>
      </c>
      <c r="I80" s="69">
        <f>IF(IF(ISNA(VLOOKUP($B80,'Horváth Boldizsár'!$C$1:$F$78,4,FALSE)),"DNC",VLOOKUP($B80,'Horváth Boldizsár'!$C$1:$F$78,4,FALSE))="DNC",$D$3+1,VLOOKUP($B80,'Horváth Boldizsár'!$C$1:$F$78,4,FALSE))</f>
        <v>91</v>
      </c>
      <c r="J80" s="69">
        <f>IF(IF(ISNA(VLOOKUP($B80,'BR IV. Lelle'!$C$1:$F$40,4,FALSE)),"DNC",VLOOKUP($B80,'BR IV. Lelle'!$C$1:$F$40,4,FALSE))="DNC",$D$3+1,VLOOKUP($B80,'BR IV. Lelle'!$C$1:$F$40,4,FALSE))</f>
        <v>91</v>
      </c>
      <c r="K80" s="69">
        <f>IF(IF(ISNA(VLOOKUP($B80,'BR V. Boglár'!$C$1:$F$95,4,FALSE)),"DNC",VLOOKUP($B80,'BR V. Boglár'!$C$1:$F$95,4,FALSE))="DNC",$D$3+1,VLOOKUP($B80,'BR V. Boglár'!$C$1:$F$95,4,FALSE))</f>
        <v>91</v>
      </c>
      <c r="L80" s="69">
        <f>IF(IF(ISNA(VLOOKUP($B80,'Őszi Regatta'!$C$1:$F$89,4,FALSE)),"DNC",VLOOKUP($B80,'Őszi Regatta'!$C$1:$F$89,4,FALSE))="DNC",$D$3+1,VLOOKUP($B80,'Őszi Regatta'!$C$1:$F$89,4,FALSE))</f>
        <v>91</v>
      </c>
      <c r="M80" s="69">
        <f>SUM(E80:L80)</f>
        <v>657</v>
      </c>
      <c r="N80" s="69">
        <f>LARGE(E80:L80,1)</f>
        <v>91</v>
      </c>
      <c r="O80" s="69">
        <f>LARGE(E80:L80,2)</f>
        <v>91</v>
      </c>
      <c r="P80" s="69">
        <f>M80-SUM(N80:O80)</f>
        <v>475</v>
      </c>
    </row>
    <row r="81" spans="1:16" ht="26.4" x14ac:dyDescent="0.25">
      <c r="A81" s="46">
        <v>76</v>
      </c>
      <c r="B81" s="69" t="s">
        <v>309</v>
      </c>
      <c r="C81" s="69">
        <v>532</v>
      </c>
      <c r="D81" s="69" t="s">
        <v>310</v>
      </c>
      <c r="E81" s="69">
        <f>IF(IF(ISNA(VLOOKUP($B81,'Tolnay Kálmán EV'!$C$1:$G$100,4,FALSE)),"DNC",VLOOKUP($B81,'Tolnay Kálmán EV'!$C$1:$G$100,5,FALSE))="DNC",$D$3+1,VLOOKUP($B81,'Tolnay Kálmán EV'!$C$1:$G$100,5,FALSE))</f>
        <v>91</v>
      </c>
      <c r="F81" s="69">
        <f>IF(IF(ISNA(VLOOKUP($B81,'BR I. Badacsony'!$C$1:$F$99,4,FALSE)),"DNC",VLOOKUP($B81,'BR I. Badacsony'!$C$1:$F$99,4,FALSE))="DNC",$D$3+1,VLOOKUP($B81,'BR I. Badacsony'!$C$1:$F$99,4,FALSE))</f>
        <v>91</v>
      </c>
      <c r="G81" s="69">
        <f>IF(IF(ISNA(VLOOKUP($B81,'BR II. Siófok'!$C$1:$F$96,4,FALSE)),"DNC",VLOOKUP($B81,'BR II. Siófok'!$C$1:$F$96,4,FALSE))="DNC",$D$3+1,VLOOKUP($B81,'BR II. Siófok'!$C$1:$F$96,4,FALSE))</f>
        <v>91</v>
      </c>
      <c r="H81" s="69">
        <f>IF(IF(ISNA(VLOOKUP($B81,'BR III. Szemes'!$C$1:$F$98,4,FALSE)),"DNC",VLOOKUP($B81,'BR III. Szemes'!$C$1:$F$98,4,FALSE))="DNC",$D$3+1,VLOOKUP($B81,'BR III. Szemes'!$C$1:$F$98,4,FALSE))</f>
        <v>20</v>
      </c>
      <c r="I81" s="69">
        <f>IF(IF(ISNA(VLOOKUP($B81,'Horváth Boldizsár'!$C$1:$F$78,4,FALSE)),"DNC",VLOOKUP($B81,'Horváth Boldizsár'!$C$1:$F$78,4,FALSE))="DNC",$D$3+1,VLOOKUP($B81,'Horváth Boldizsár'!$C$1:$F$78,4,FALSE))</f>
        <v>91</v>
      </c>
      <c r="J81" s="69">
        <f>IF(IF(ISNA(VLOOKUP($B81,'BR IV. Lelle'!$C$1:$F$40,4,FALSE)),"DNC",VLOOKUP($B81,'BR IV. Lelle'!$C$1:$F$40,4,FALSE))="DNC",$D$3+1,VLOOKUP($B81,'BR IV. Lelle'!$C$1:$F$40,4,FALSE))</f>
        <v>91</v>
      </c>
      <c r="K81" s="69">
        <f>IF(IF(ISNA(VLOOKUP($B81,'BR V. Boglár'!$C$1:$F$95,4,FALSE)),"DNC",VLOOKUP($B81,'BR V. Boglár'!$C$1:$F$95,4,FALSE))="DNC",$D$3+1,VLOOKUP($B81,'BR V. Boglár'!$C$1:$F$95,4,FALSE))</f>
        <v>91</v>
      </c>
      <c r="L81" s="69">
        <f>IF(IF(ISNA(VLOOKUP($B81,'Őszi Regatta'!$C$1:$F$89,4,FALSE)),"DNC",VLOOKUP($B81,'Őszi Regatta'!$C$1:$F$89,4,FALSE))="DNC",$D$3+1,VLOOKUP($B81,'Őszi Regatta'!$C$1:$F$89,4,FALSE))</f>
        <v>91</v>
      </c>
      <c r="M81" s="69">
        <f>SUM(E81:L81)</f>
        <v>657</v>
      </c>
      <c r="N81" s="69">
        <f>LARGE(E81:L81,1)</f>
        <v>91</v>
      </c>
      <c r="O81" s="69">
        <f>LARGE(E81:L81,2)</f>
        <v>91</v>
      </c>
      <c r="P81" s="69">
        <f>M81-SUM(N81:O81)</f>
        <v>475</v>
      </c>
    </row>
    <row r="82" spans="1:16" x14ac:dyDescent="0.25">
      <c r="A82" s="46">
        <v>76</v>
      </c>
      <c r="B82" s="11" t="s">
        <v>620</v>
      </c>
      <c r="C82" s="11">
        <v>84</v>
      </c>
      <c r="D82" s="11" t="s">
        <v>621</v>
      </c>
      <c r="E82" s="12">
        <f>IF(IF(ISNA(VLOOKUP($B82,'Tolnay Kálmán EV'!$C$1:$G$100,4,FALSE)),"DNC",VLOOKUP($B82,'Tolnay Kálmán EV'!$C$1:$G$100,5,FALSE))="DNC",$D$3+1,VLOOKUP($B82,'Tolnay Kálmán EV'!$C$1:$G$100,5,FALSE))</f>
        <v>91</v>
      </c>
      <c r="F82" s="12">
        <f>IF(IF(ISNA(VLOOKUP($B82,'BR I. Badacsony'!$C$1:$F$99,4,FALSE)),"DNC",VLOOKUP($B82,'BR I. Badacsony'!$C$1:$F$99,4,FALSE))="DNC",$D$3+1,VLOOKUP($B82,'BR I. Badacsony'!$C$1:$F$99,4,FALSE))</f>
        <v>91</v>
      </c>
      <c r="G82" s="12">
        <f>IF(IF(ISNA(VLOOKUP($B82,'BR II. Siófok'!$C$1:$F$96,4,FALSE)),"DNC",VLOOKUP($B82,'BR II. Siófok'!$C$1:$F$96,4,FALSE))="DNC",$D$3+1,VLOOKUP($B82,'BR II. Siófok'!$C$1:$F$96,4,FALSE))</f>
        <v>91</v>
      </c>
      <c r="H82" s="12">
        <f>IF(IF(ISNA(VLOOKUP($B82,'BR III. Szemes'!$C$1:$F$98,4,FALSE)),"DNC",VLOOKUP($B82,'BR III. Szemes'!$C$1:$F$98,4,FALSE))="DNC",$D$3+1,VLOOKUP($B82,'BR III. Szemes'!$C$1:$F$98,4,FALSE))</f>
        <v>91</v>
      </c>
      <c r="I82" s="12">
        <f>IF(IF(ISNA(VLOOKUP($B82,'Horváth Boldizsár'!$C$1:$F$78,4,FALSE)),"DNC",VLOOKUP($B82,'Horváth Boldizsár'!$C$1:$F$78,4,FALSE))="DNC",$D$3+1,VLOOKUP($B82,'Horváth Boldizsár'!$C$1:$F$78,4,FALSE))</f>
        <v>91</v>
      </c>
      <c r="J82" s="12">
        <f>IF(IF(ISNA(VLOOKUP($B82,'BR IV. Lelle'!$C$1:$F$40,4,FALSE)),"DNC",VLOOKUP($B82,'BR IV. Lelle'!$C$1:$F$40,4,FALSE))="DNC",$D$3+1,VLOOKUP($B82,'BR IV. Lelle'!$C$1:$F$40,4,FALSE))</f>
        <v>91</v>
      </c>
      <c r="K82" s="12">
        <f>IF(IF(ISNA(VLOOKUP($B82,'BR V. Boglár'!$C$1:$F$95,4,FALSE)),"DNC",VLOOKUP($B82,'BR V. Boglár'!$C$1:$F$95,4,FALSE))="DNC",$D$3+1,VLOOKUP($B82,'BR V. Boglár'!$C$1:$F$95,4,FALSE))</f>
        <v>91</v>
      </c>
      <c r="L82" s="12">
        <f>IF(IF(ISNA(VLOOKUP($B82,'Őszi Regatta'!$C$1:$F$89,4,FALSE)),"DNC",VLOOKUP($B82,'Őszi Regatta'!$C$1:$F$89,4,FALSE))="DNC",$D$3+1,VLOOKUP($B82,'Őszi Regatta'!$C$1:$F$89,4,FALSE))</f>
        <v>20</v>
      </c>
      <c r="M82" s="69">
        <f>SUM(E82:L82)</f>
        <v>657</v>
      </c>
      <c r="N82" s="69">
        <f>LARGE(E82:L82,1)</f>
        <v>91</v>
      </c>
      <c r="O82" s="69">
        <f>LARGE(E82:L82,2)</f>
        <v>91</v>
      </c>
      <c r="P82" s="69">
        <f>M82-SUM(N82:O82)</f>
        <v>475</v>
      </c>
    </row>
    <row r="83" spans="1:16" ht="26.4" x14ac:dyDescent="0.25">
      <c r="A83" s="46">
        <v>79</v>
      </c>
      <c r="B83" s="11" t="s">
        <v>624</v>
      </c>
      <c r="C83" s="11">
        <v>18</v>
      </c>
      <c r="D83" s="11" t="s">
        <v>625</v>
      </c>
      <c r="E83" s="12">
        <f>IF(IF(ISNA(VLOOKUP($B83,'Tolnay Kálmán EV'!$C$1:$G$100,4,FALSE)),"DNC",VLOOKUP($B83,'Tolnay Kálmán EV'!$C$1:$G$100,5,FALSE))="DNC",$D$3+1,VLOOKUP($B83,'Tolnay Kálmán EV'!$C$1:$G$100,5,FALSE))</f>
        <v>91</v>
      </c>
      <c r="F83" s="12">
        <f>IF(IF(ISNA(VLOOKUP($B83,'BR I. Badacsony'!$C$1:$F$99,4,FALSE)),"DNC",VLOOKUP($B83,'BR I. Badacsony'!$C$1:$F$99,4,FALSE))="DNC",$D$3+1,VLOOKUP($B83,'BR I. Badacsony'!$C$1:$F$99,4,FALSE))</f>
        <v>91</v>
      </c>
      <c r="G83" s="12">
        <f>IF(IF(ISNA(VLOOKUP($B83,'BR II. Siófok'!$C$1:$F$96,4,FALSE)),"DNC",VLOOKUP($B83,'BR II. Siófok'!$C$1:$F$96,4,FALSE))="DNC",$D$3+1,VLOOKUP($B83,'BR II. Siófok'!$C$1:$F$96,4,FALSE))</f>
        <v>91</v>
      </c>
      <c r="H83" s="12">
        <f>IF(IF(ISNA(VLOOKUP($B83,'BR III. Szemes'!$C$1:$F$98,4,FALSE)),"DNC",VLOOKUP($B83,'BR III. Szemes'!$C$1:$F$98,4,FALSE))="DNC",$D$3+1,VLOOKUP($B83,'BR III. Szemes'!$C$1:$F$98,4,FALSE))</f>
        <v>91</v>
      </c>
      <c r="I83" s="12">
        <f>IF(IF(ISNA(VLOOKUP($B83,'Horváth Boldizsár'!$C$1:$F$78,4,FALSE)),"DNC",VLOOKUP($B83,'Horváth Boldizsár'!$C$1:$F$78,4,FALSE))="DNC",$D$3+1,VLOOKUP($B83,'Horváth Boldizsár'!$C$1:$F$78,4,FALSE))</f>
        <v>91</v>
      </c>
      <c r="J83" s="12">
        <f>IF(IF(ISNA(VLOOKUP($B83,'BR IV. Lelle'!$C$1:$F$40,4,FALSE)),"DNC",VLOOKUP($B83,'BR IV. Lelle'!$C$1:$F$40,4,FALSE))="DNC",$D$3+1,VLOOKUP($B83,'BR IV. Lelle'!$C$1:$F$40,4,FALSE))</f>
        <v>91</v>
      </c>
      <c r="K83" s="12">
        <f>IF(IF(ISNA(VLOOKUP($B83,'BR V. Boglár'!$C$1:$F$95,4,FALSE)),"DNC",VLOOKUP($B83,'BR V. Boglár'!$C$1:$F$95,4,FALSE))="DNC",$D$3+1,VLOOKUP($B83,'BR V. Boglár'!$C$1:$F$95,4,FALSE))</f>
        <v>91</v>
      </c>
      <c r="L83" s="12">
        <f>IF(IF(ISNA(VLOOKUP($B83,'Őszi Regatta'!$C$1:$F$89,4,FALSE)),"DNC",VLOOKUP($B83,'Őszi Regatta'!$C$1:$F$89,4,FALSE))="DNC",$D$3+1,VLOOKUP($B83,'Őszi Regatta'!$C$1:$F$89,4,FALSE))</f>
        <v>22</v>
      </c>
      <c r="M83" s="69">
        <f>SUM(E83:L83)</f>
        <v>659</v>
      </c>
      <c r="N83" s="69">
        <f>LARGE(E83:L83,1)</f>
        <v>91</v>
      </c>
      <c r="O83" s="69">
        <f>LARGE(E83:L83,2)</f>
        <v>91</v>
      </c>
      <c r="P83" s="69">
        <f>M83-SUM(N83:O83)</f>
        <v>477</v>
      </c>
    </row>
    <row r="84" spans="1:16" x14ac:dyDescent="0.25">
      <c r="A84" s="46">
        <v>80</v>
      </c>
      <c r="B84" s="14" t="s">
        <v>270</v>
      </c>
      <c r="C84" s="14">
        <v>1452</v>
      </c>
      <c r="D84" s="14" t="s">
        <v>271</v>
      </c>
      <c r="E84" s="12">
        <f>IF(IF(ISNA(VLOOKUP($B84,'Tolnay Kálmán EV'!$C$1:$G$100,4,FALSE)),"DNC",VLOOKUP($B84,'Tolnay Kálmán EV'!$C$1:$G$100,5,FALSE))="DNC",$D$3+1,VLOOKUP($B84,'Tolnay Kálmán EV'!$C$1:$G$100,5,FALSE))</f>
        <v>91</v>
      </c>
      <c r="F84" s="12">
        <f>IF(IF(ISNA(VLOOKUP($B84,'BR I. Badacsony'!$C$1:$F$99,4,FALSE)),"DNC",VLOOKUP($B84,'BR I. Badacsony'!$C$1:$F$99,4,FALSE))="DNC",$D$3+1,VLOOKUP($B84,'BR I. Badacsony'!$C$1:$F$99,4,FALSE))</f>
        <v>91</v>
      </c>
      <c r="G84" s="12">
        <f>IF(IF(ISNA(VLOOKUP($B84,'BR II. Siófok'!$C$1:$F$96,4,FALSE)),"DNC",VLOOKUP($B84,'BR II. Siófok'!$C$1:$F$96,4,FALSE))="DNC",$D$3+1,VLOOKUP($B84,'BR II. Siófok'!$C$1:$F$96,4,FALSE))</f>
        <v>23</v>
      </c>
      <c r="H84" s="12">
        <f>IF(IF(ISNA(VLOOKUP($B84,'BR III. Szemes'!$C$1:$F$98,4,FALSE)),"DNC",VLOOKUP($B84,'BR III. Szemes'!$C$1:$F$98,4,FALSE))="DNC",$D$3+1,VLOOKUP($B84,'BR III. Szemes'!$C$1:$F$98,4,FALSE))</f>
        <v>91</v>
      </c>
      <c r="I84" s="12">
        <f>IF(IF(ISNA(VLOOKUP($B84,'Horváth Boldizsár'!$C$1:$F$78,4,FALSE)),"DNC",VLOOKUP($B84,'Horváth Boldizsár'!$C$1:$F$78,4,FALSE))="DNC",$D$3+1,VLOOKUP($B84,'Horváth Boldizsár'!$C$1:$F$78,4,FALSE))</f>
        <v>91</v>
      </c>
      <c r="J84" s="12">
        <f>IF(IF(ISNA(VLOOKUP($B84,'BR IV. Lelle'!$C$1:$F$40,4,FALSE)),"DNC",VLOOKUP($B84,'BR IV. Lelle'!$C$1:$F$40,4,FALSE))="DNC",$D$3+1,VLOOKUP($B84,'BR IV. Lelle'!$C$1:$F$40,4,FALSE))</f>
        <v>91</v>
      </c>
      <c r="K84" s="12">
        <f>IF(IF(ISNA(VLOOKUP($B84,'BR V. Boglár'!$C$1:$F$95,4,FALSE)),"DNC",VLOOKUP($B84,'BR V. Boglár'!$C$1:$F$95,4,FALSE))="DNC",$D$3+1,VLOOKUP($B84,'BR V. Boglár'!$C$1:$F$95,4,FALSE))</f>
        <v>91</v>
      </c>
      <c r="L84" s="12">
        <f>IF(IF(ISNA(VLOOKUP($B84,'Őszi Regatta'!$C$1:$F$89,4,FALSE)),"DNC",VLOOKUP($B84,'Őszi Regatta'!$C$1:$F$89,4,FALSE))="DNC",$D$3+1,VLOOKUP($B84,'Őszi Regatta'!$C$1:$F$89,4,FALSE))</f>
        <v>91</v>
      </c>
      <c r="M84" s="69">
        <f>SUM(E84:L84)</f>
        <v>660</v>
      </c>
      <c r="N84" s="69">
        <f>LARGE(E84:L84,1)</f>
        <v>91</v>
      </c>
      <c r="O84" s="69">
        <f>LARGE(E84:L84,2)</f>
        <v>91</v>
      </c>
      <c r="P84" s="69">
        <f>M84-SUM(N84:O84)</f>
        <v>478</v>
      </c>
    </row>
    <row r="85" spans="1:16" x14ac:dyDescent="0.25">
      <c r="A85" s="46">
        <v>80</v>
      </c>
      <c r="B85" s="11" t="s">
        <v>627</v>
      </c>
      <c r="C85" s="11">
        <v>5100</v>
      </c>
      <c r="D85" s="11" t="s">
        <v>628</v>
      </c>
      <c r="E85" s="12">
        <f>IF(IF(ISNA(VLOOKUP($B85,'Tolnay Kálmán EV'!$C$1:$G$100,4,FALSE)),"DNC",VLOOKUP($B85,'Tolnay Kálmán EV'!$C$1:$G$100,5,FALSE))="DNC",$D$3+1,VLOOKUP($B85,'Tolnay Kálmán EV'!$C$1:$G$100,5,FALSE))</f>
        <v>91</v>
      </c>
      <c r="F85" s="12">
        <f>IF(IF(ISNA(VLOOKUP($B85,'BR I. Badacsony'!$C$1:$F$99,4,FALSE)),"DNC",VLOOKUP($B85,'BR I. Badacsony'!$C$1:$F$99,4,FALSE))="DNC",$D$3+1,VLOOKUP($B85,'BR I. Badacsony'!$C$1:$F$99,4,FALSE))</f>
        <v>91</v>
      </c>
      <c r="G85" s="12">
        <f>IF(IF(ISNA(VLOOKUP($B85,'BR II. Siófok'!$C$1:$F$96,4,FALSE)),"DNC",VLOOKUP($B85,'BR II. Siófok'!$C$1:$F$96,4,FALSE))="DNC",$D$3+1,VLOOKUP($B85,'BR II. Siófok'!$C$1:$F$96,4,FALSE))</f>
        <v>91</v>
      </c>
      <c r="H85" s="12">
        <f>IF(IF(ISNA(VLOOKUP($B85,'BR III. Szemes'!$C$1:$F$98,4,FALSE)),"DNC",VLOOKUP($B85,'BR III. Szemes'!$C$1:$F$98,4,FALSE))="DNC",$D$3+1,VLOOKUP($B85,'BR III. Szemes'!$C$1:$F$98,4,FALSE))</f>
        <v>91</v>
      </c>
      <c r="I85" s="12">
        <f>IF(IF(ISNA(VLOOKUP($B85,'Horváth Boldizsár'!$C$1:$F$78,4,FALSE)),"DNC",VLOOKUP($B85,'Horváth Boldizsár'!$C$1:$F$78,4,FALSE))="DNC",$D$3+1,VLOOKUP($B85,'Horváth Boldizsár'!$C$1:$F$78,4,FALSE))</f>
        <v>91</v>
      </c>
      <c r="J85" s="12">
        <f>IF(IF(ISNA(VLOOKUP($B85,'BR IV. Lelle'!$C$1:$F$40,4,FALSE)),"DNC",VLOOKUP($B85,'BR IV. Lelle'!$C$1:$F$40,4,FALSE))="DNC",$D$3+1,VLOOKUP($B85,'BR IV. Lelle'!$C$1:$F$40,4,FALSE))</f>
        <v>91</v>
      </c>
      <c r="K85" s="12">
        <f>IF(IF(ISNA(VLOOKUP($B85,'BR V. Boglár'!$C$1:$F$95,4,FALSE)),"DNC",VLOOKUP($B85,'BR V. Boglár'!$C$1:$F$95,4,FALSE))="DNC",$D$3+1,VLOOKUP($B85,'BR V. Boglár'!$C$1:$F$95,4,FALSE))</f>
        <v>91</v>
      </c>
      <c r="L85" s="12">
        <f>IF(IF(ISNA(VLOOKUP($B85,'Őszi Regatta'!$C$1:$F$89,4,FALSE)),"DNC",VLOOKUP($B85,'Őszi Regatta'!$C$1:$F$89,4,FALSE))="DNC",$D$3+1,VLOOKUP($B85,'Őszi Regatta'!$C$1:$F$89,4,FALSE))</f>
        <v>23</v>
      </c>
      <c r="M85" s="69">
        <f>SUM(E85:L85)</f>
        <v>660</v>
      </c>
      <c r="N85" s="69">
        <f>LARGE(E85:L85,1)</f>
        <v>91</v>
      </c>
      <c r="O85" s="69">
        <f>LARGE(E85:L85,2)</f>
        <v>91</v>
      </c>
      <c r="P85" s="69">
        <f>M85-SUM(N85:O85)</f>
        <v>478</v>
      </c>
    </row>
    <row r="86" spans="1:16" x14ac:dyDescent="0.25">
      <c r="A86" s="46">
        <v>82</v>
      </c>
      <c r="B86" s="11" t="s">
        <v>439</v>
      </c>
      <c r="C86" s="11">
        <v>899</v>
      </c>
      <c r="D86" s="11" t="s">
        <v>648</v>
      </c>
      <c r="E86" s="12">
        <f>IF(IF(ISNA(VLOOKUP($B86,'Tolnay Kálmán EV'!$C$1:$G$100,4,FALSE)),"DNC",VLOOKUP($B86,'Tolnay Kálmán EV'!$C$1:$G$100,5,FALSE))="DNC",$D$3+1,VLOOKUP($B86,'Tolnay Kálmán EV'!$C$1:$G$100,5,FALSE))</f>
        <v>91</v>
      </c>
      <c r="F86" s="12">
        <f>IF(IF(ISNA(VLOOKUP($B86,'BR I. Badacsony'!$C$1:$F$99,4,FALSE)),"DNC",VLOOKUP($B86,'BR I. Badacsony'!$C$1:$F$99,4,FALSE))="DNC",$D$3+1,VLOOKUP($B86,'BR I. Badacsony'!$C$1:$F$99,4,FALSE))</f>
        <v>91</v>
      </c>
      <c r="G86" s="12">
        <f>IF(IF(ISNA(VLOOKUP($B86,'BR II. Siófok'!$C$1:$F$96,4,FALSE)),"DNC",VLOOKUP($B86,'BR II. Siófok'!$C$1:$F$96,4,FALSE))="DNC",$D$3+1,VLOOKUP($B86,'BR II. Siófok'!$C$1:$F$96,4,FALSE))</f>
        <v>91</v>
      </c>
      <c r="H86" s="12">
        <f>IF(IF(ISNA(VLOOKUP($B86,'BR III. Szemes'!$C$1:$F$98,4,FALSE)),"DNC",VLOOKUP($B86,'BR III. Szemes'!$C$1:$F$98,4,FALSE))="DNC",$D$3+1,VLOOKUP($B86,'BR III. Szemes'!$C$1:$F$98,4,FALSE))</f>
        <v>91</v>
      </c>
      <c r="I86" s="12">
        <f>IF(IF(ISNA(VLOOKUP($B86,'Horváth Boldizsár'!$C$1:$F$78,4,FALSE)),"DNC",VLOOKUP($B86,'Horváth Boldizsár'!$C$1:$F$78,4,FALSE))="DNC",$D$3+1,VLOOKUP($B86,'Horváth Boldizsár'!$C$1:$F$78,4,FALSE))</f>
        <v>24</v>
      </c>
      <c r="J86" s="12">
        <f>IF(IF(ISNA(VLOOKUP($B86,'BR IV. Lelle'!$C$1:$F$40,4,FALSE)),"DNC",VLOOKUP($B86,'BR IV. Lelle'!$C$1:$F$40,4,FALSE))="DNC",$D$3+1,VLOOKUP($B86,'BR IV. Lelle'!$C$1:$F$40,4,FALSE))</f>
        <v>91</v>
      </c>
      <c r="K86" s="12">
        <f>IF(IF(ISNA(VLOOKUP($B86,'BR V. Boglár'!$C$1:$F$95,4,FALSE)),"DNC",VLOOKUP($B86,'BR V. Boglár'!$C$1:$F$95,4,FALSE))="DNC",$D$3+1,VLOOKUP($B86,'BR V. Boglár'!$C$1:$F$95,4,FALSE))</f>
        <v>91</v>
      </c>
      <c r="L86" s="12">
        <f>IF(IF(ISNA(VLOOKUP($B86,'Őszi Regatta'!$C$1:$F$89,4,FALSE)),"DNC",VLOOKUP($B86,'Őszi Regatta'!$C$1:$F$89,4,FALSE))="DNC",$D$3+1,VLOOKUP($B86,'Őszi Regatta'!$C$1:$F$89,4,FALSE))</f>
        <v>91</v>
      </c>
      <c r="M86" s="69">
        <f>SUM(E86:L86)</f>
        <v>661</v>
      </c>
      <c r="N86" s="69">
        <f>LARGE(E86:L86,1)</f>
        <v>91</v>
      </c>
      <c r="O86" s="69">
        <f>LARGE(E86:L86,2)</f>
        <v>91</v>
      </c>
      <c r="P86" s="69">
        <f>M86-SUM(N86:O86)</f>
        <v>479</v>
      </c>
    </row>
    <row r="87" spans="1:16" x14ac:dyDescent="0.25">
      <c r="A87" s="46">
        <v>82</v>
      </c>
      <c r="B87" s="69" t="s">
        <v>401</v>
      </c>
      <c r="C87" s="48">
        <v>859</v>
      </c>
      <c r="D87" s="69" t="s">
        <v>440</v>
      </c>
      <c r="E87" s="69">
        <f>IF(IF(ISNA(VLOOKUP($B87,'Tolnay Kálmán EV'!$C$1:$G$100,4,FALSE)),"DNC",VLOOKUP($B87,'Tolnay Kálmán EV'!$C$1:$G$100,5,FALSE))="DNC",$D$3+1,VLOOKUP($B87,'Tolnay Kálmán EV'!$C$1:$G$100,5,FALSE))</f>
        <v>91</v>
      </c>
      <c r="F87" s="69">
        <f>IF(IF(ISNA(VLOOKUP($B87,'BR I. Badacsony'!$C$1:$F$99,4,FALSE)),"DNC",VLOOKUP($B87,'BR I. Badacsony'!$C$1:$F$99,4,FALSE))="DNC",$D$3+1,VLOOKUP($B87,'BR I. Badacsony'!$C$1:$F$99,4,FALSE))</f>
        <v>91</v>
      </c>
      <c r="G87" s="69">
        <f>IF(IF(ISNA(VLOOKUP($B87,'BR II. Siófok'!$C$1:$F$96,4,FALSE)),"DNC",VLOOKUP($B87,'BR II. Siófok'!$C$1:$F$96,4,FALSE))="DNC",$D$3+1,VLOOKUP($B87,'BR II. Siófok'!$C$1:$F$96,4,FALSE))</f>
        <v>91</v>
      </c>
      <c r="H87" s="69">
        <f>IF(IF(ISNA(VLOOKUP($B87,'BR III. Szemes'!$C$1:$F$98,4,FALSE)),"DNC",VLOOKUP($B87,'BR III. Szemes'!$C$1:$F$98,4,FALSE))="DNC",$D$3+1,VLOOKUP($B87,'BR III. Szemes'!$C$1:$F$98,4,FALSE))</f>
        <v>91</v>
      </c>
      <c r="I87" s="69">
        <f>IF(IF(ISNA(VLOOKUP($B87,'Horváth Boldizsár'!$C$1:$F$78,4,FALSE)),"DNC",VLOOKUP($B87,'Horváth Boldizsár'!$C$1:$F$78,4,FALSE))="DNC",$D$3+1,VLOOKUP($B87,'Horváth Boldizsár'!$C$1:$F$78,4,FALSE))</f>
        <v>24</v>
      </c>
      <c r="J87" s="69">
        <f>IF(IF(ISNA(VLOOKUP($B87,'BR IV. Lelle'!$C$1:$F$40,4,FALSE)),"DNC",VLOOKUP($B87,'BR IV. Lelle'!$C$1:$F$40,4,FALSE))="DNC",$D$3+1,VLOOKUP($B87,'BR IV. Lelle'!$C$1:$F$40,4,FALSE))</f>
        <v>91</v>
      </c>
      <c r="K87" s="69">
        <f>IF(IF(ISNA(VLOOKUP($B87,'BR V. Boglár'!$C$1:$F$95,4,FALSE)),"DNC",VLOOKUP($B87,'BR V. Boglár'!$C$1:$F$95,4,FALSE))="DNC",$D$3+1,VLOOKUP($B87,'BR V. Boglár'!$C$1:$F$95,4,FALSE))</f>
        <v>91</v>
      </c>
      <c r="L87" s="69">
        <f>IF(IF(ISNA(VLOOKUP($B87,'Őszi Regatta'!$C$1:$F$89,4,FALSE)),"DNC",VLOOKUP($B87,'Őszi Regatta'!$C$1:$F$89,4,FALSE))="DNC",$D$3+1,VLOOKUP($B87,'Őszi Regatta'!$C$1:$F$89,4,FALSE))</f>
        <v>91</v>
      </c>
      <c r="M87" s="69">
        <f>SUM(E87:L87)</f>
        <v>661</v>
      </c>
      <c r="N87" s="69">
        <f>LARGE(E87:L87,1)</f>
        <v>91</v>
      </c>
      <c r="O87" s="69">
        <f>LARGE(E87:L87,2)</f>
        <v>91</v>
      </c>
      <c r="P87" s="69">
        <f>M87-SUM(N87:O87)</f>
        <v>479</v>
      </c>
    </row>
    <row r="88" spans="1:16" x14ac:dyDescent="0.25">
      <c r="A88" s="46">
        <v>82</v>
      </c>
      <c r="B88" s="69" t="s">
        <v>400</v>
      </c>
      <c r="C88" s="48">
        <v>590</v>
      </c>
      <c r="D88" s="69" t="s">
        <v>445</v>
      </c>
      <c r="E88" s="69">
        <f>IF(IF(ISNA(VLOOKUP($B88,'Tolnay Kálmán EV'!$C$1:$G$100,4,FALSE)),"DNC",VLOOKUP($B88,'Tolnay Kálmán EV'!$C$1:$G$100,5,FALSE))="DNC",$D$3+1,VLOOKUP($B88,'Tolnay Kálmán EV'!$C$1:$G$100,5,FALSE))</f>
        <v>91</v>
      </c>
      <c r="F88" s="69">
        <f>IF(IF(ISNA(VLOOKUP($B88,'BR I. Badacsony'!$C$1:$F$99,4,FALSE)),"DNC",VLOOKUP($B88,'BR I. Badacsony'!$C$1:$F$99,4,FALSE))="DNC",$D$3+1,VLOOKUP($B88,'BR I. Badacsony'!$C$1:$F$99,4,FALSE))</f>
        <v>91</v>
      </c>
      <c r="G88" s="69">
        <f>IF(IF(ISNA(VLOOKUP($B88,'BR II. Siófok'!$C$1:$F$96,4,FALSE)),"DNC",VLOOKUP($B88,'BR II. Siófok'!$C$1:$F$96,4,FALSE))="DNC",$D$3+1,VLOOKUP($B88,'BR II. Siófok'!$C$1:$F$96,4,FALSE))</f>
        <v>91</v>
      </c>
      <c r="H88" s="69">
        <f>IF(IF(ISNA(VLOOKUP($B88,'BR III. Szemes'!$C$1:$F$98,4,FALSE)),"DNC",VLOOKUP($B88,'BR III. Szemes'!$C$1:$F$98,4,FALSE))="DNC",$D$3+1,VLOOKUP($B88,'BR III. Szemes'!$C$1:$F$98,4,FALSE))</f>
        <v>91</v>
      </c>
      <c r="I88" s="69">
        <f>IF(IF(ISNA(VLOOKUP($B88,'Horváth Boldizsár'!$C$1:$F$78,4,FALSE)),"DNC",VLOOKUP($B88,'Horváth Boldizsár'!$C$1:$F$78,4,FALSE))="DNC",$D$3+1,VLOOKUP($B88,'Horváth Boldizsár'!$C$1:$F$78,4,FALSE))</f>
        <v>24</v>
      </c>
      <c r="J88" s="69">
        <f>IF(IF(ISNA(VLOOKUP($B88,'BR IV. Lelle'!$C$1:$F$40,4,FALSE)),"DNC",VLOOKUP($B88,'BR IV. Lelle'!$C$1:$F$40,4,FALSE))="DNC",$D$3+1,VLOOKUP($B88,'BR IV. Lelle'!$C$1:$F$40,4,FALSE))</f>
        <v>91</v>
      </c>
      <c r="K88" s="69">
        <f>IF(IF(ISNA(VLOOKUP($B88,'BR V. Boglár'!$C$1:$F$95,4,FALSE)),"DNC",VLOOKUP($B88,'BR V. Boglár'!$C$1:$F$95,4,FALSE))="DNC",$D$3+1,VLOOKUP($B88,'BR V. Boglár'!$C$1:$F$95,4,FALSE))</f>
        <v>91</v>
      </c>
      <c r="L88" s="69">
        <f>IF(IF(ISNA(VLOOKUP($B88,'Őszi Regatta'!$C$1:$F$89,4,FALSE)),"DNC",VLOOKUP($B88,'Őszi Regatta'!$C$1:$F$89,4,FALSE))="DNC",$D$3+1,VLOOKUP($B88,'Őszi Regatta'!$C$1:$F$89,4,FALSE))</f>
        <v>91</v>
      </c>
      <c r="M88" s="69">
        <f>SUM(E88:L88)</f>
        <v>661</v>
      </c>
      <c r="N88" s="69">
        <f>LARGE(E88:L88,1)</f>
        <v>91</v>
      </c>
      <c r="O88" s="69">
        <f>LARGE(E88:L88,2)</f>
        <v>91</v>
      </c>
      <c r="P88" s="69">
        <f>M88-SUM(N88:O88)</f>
        <v>479</v>
      </c>
    </row>
    <row r="89" spans="1:16" x14ac:dyDescent="0.25">
      <c r="A89" s="46">
        <v>82</v>
      </c>
      <c r="B89" s="11" t="s">
        <v>630</v>
      </c>
      <c r="C89" s="11">
        <v>1241</v>
      </c>
      <c r="D89" s="11" t="s">
        <v>631</v>
      </c>
      <c r="E89" s="12">
        <f>IF(IF(ISNA(VLOOKUP($B89,'Tolnay Kálmán EV'!$C$1:$G$100,4,FALSE)),"DNC",VLOOKUP($B89,'Tolnay Kálmán EV'!$C$1:$G$100,5,FALSE))="DNC",$D$3+1,VLOOKUP($B89,'Tolnay Kálmán EV'!$C$1:$G$100,5,FALSE))</f>
        <v>91</v>
      </c>
      <c r="F89" s="12">
        <f>IF(IF(ISNA(VLOOKUP($B89,'BR I. Badacsony'!$C$1:$F$99,4,FALSE)),"DNC",VLOOKUP($B89,'BR I. Badacsony'!$C$1:$F$99,4,FALSE))="DNC",$D$3+1,VLOOKUP($B89,'BR I. Badacsony'!$C$1:$F$99,4,FALSE))</f>
        <v>91</v>
      </c>
      <c r="G89" s="12">
        <f>IF(IF(ISNA(VLOOKUP($B89,'BR II. Siófok'!$C$1:$F$96,4,FALSE)),"DNC",VLOOKUP($B89,'BR II. Siófok'!$C$1:$F$96,4,FALSE))="DNC",$D$3+1,VLOOKUP($B89,'BR II. Siófok'!$C$1:$F$96,4,FALSE))</f>
        <v>91</v>
      </c>
      <c r="H89" s="12">
        <f>IF(IF(ISNA(VLOOKUP($B89,'BR III. Szemes'!$C$1:$F$98,4,FALSE)),"DNC",VLOOKUP($B89,'BR III. Szemes'!$C$1:$F$98,4,FALSE))="DNC",$D$3+1,VLOOKUP($B89,'BR III. Szemes'!$C$1:$F$98,4,FALSE))</f>
        <v>91</v>
      </c>
      <c r="I89" s="12">
        <f>IF(IF(ISNA(VLOOKUP($B89,'Horváth Boldizsár'!$C$1:$F$78,4,FALSE)),"DNC",VLOOKUP($B89,'Horváth Boldizsár'!$C$1:$F$78,4,FALSE))="DNC",$D$3+1,VLOOKUP($B89,'Horváth Boldizsár'!$C$1:$F$78,4,FALSE))</f>
        <v>91</v>
      </c>
      <c r="J89" s="12">
        <f>IF(IF(ISNA(VLOOKUP($B89,'BR IV. Lelle'!$C$1:$F$40,4,FALSE)),"DNC",VLOOKUP($B89,'BR IV. Lelle'!$C$1:$F$40,4,FALSE))="DNC",$D$3+1,VLOOKUP($B89,'BR IV. Lelle'!$C$1:$F$40,4,FALSE))</f>
        <v>91</v>
      </c>
      <c r="K89" s="12">
        <f>IF(IF(ISNA(VLOOKUP($B89,'BR V. Boglár'!$C$1:$F$95,4,FALSE)),"DNC",VLOOKUP($B89,'BR V. Boglár'!$C$1:$F$95,4,FALSE))="DNC",$D$3+1,VLOOKUP($B89,'BR V. Boglár'!$C$1:$F$95,4,FALSE))</f>
        <v>91</v>
      </c>
      <c r="L89" s="12">
        <f>IF(IF(ISNA(VLOOKUP($B89,'Őszi Regatta'!$C$1:$F$89,4,FALSE)),"DNC",VLOOKUP($B89,'Őszi Regatta'!$C$1:$F$89,4,FALSE))="DNC",$D$3+1,VLOOKUP($B89,'Őszi Regatta'!$C$1:$F$89,4,FALSE))</f>
        <v>24</v>
      </c>
      <c r="M89" s="69">
        <f>SUM(E89:L89)</f>
        <v>661</v>
      </c>
      <c r="N89" s="69">
        <f>LARGE(E89:L89,1)</f>
        <v>91</v>
      </c>
      <c r="O89" s="69">
        <f>LARGE(E89:L89,2)</f>
        <v>91</v>
      </c>
      <c r="P89" s="69">
        <f>M89-SUM(N89:O89)</f>
        <v>479</v>
      </c>
    </row>
    <row r="90" spans="1:16" ht="26.4" x14ac:dyDescent="0.25">
      <c r="A90" s="46">
        <v>86</v>
      </c>
      <c r="B90" s="11" t="s">
        <v>633</v>
      </c>
      <c r="C90" s="11">
        <v>1584</v>
      </c>
      <c r="D90" s="16" t="s">
        <v>634</v>
      </c>
      <c r="E90" s="12">
        <f>IF(IF(ISNA(VLOOKUP($B90,'Tolnay Kálmán EV'!$C$1:$G$100,4,FALSE)),"DNC",VLOOKUP($B90,'Tolnay Kálmán EV'!$C$1:$G$100,5,FALSE))="DNC",$D$3+1,VLOOKUP($B90,'Tolnay Kálmán EV'!$C$1:$G$100,5,FALSE))</f>
        <v>91</v>
      </c>
      <c r="F90" s="12">
        <f>IF(IF(ISNA(VLOOKUP($B90,'BR I. Badacsony'!$C$1:$F$99,4,FALSE)),"DNC",VLOOKUP($B90,'BR I. Badacsony'!$C$1:$F$99,4,FALSE))="DNC",$D$3+1,VLOOKUP($B90,'BR I. Badacsony'!$C$1:$F$99,4,FALSE))</f>
        <v>91</v>
      </c>
      <c r="G90" s="12">
        <f>IF(IF(ISNA(VLOOKUP($B90,'BR II. Siófok'!$C$1:$F$96,4,FALSE)),"DNC",VLOOKUP($B90,'BR II. Siófok'!$C$1:$F$96,4,FALSE))="DNC",$D$3+1,VLOOKUP($B90,'BR II. Siófok'!$C$1:$F$96,4,FALSE))</f>
        <v>91</v>
      </c>
      <c r="H90" s="12">
        <f>IF(IF(ISNA(VLOOKUP($B90,'BR III. Szemes'!$C$1:$F$98,4,FALSE)),"DNC",VLOOKUP($B90,'BR III. Szemes'!$C$1:$F$98,4,FALSE))="DNC",$D$3+1,VLOOKUP($B90,'BR III. Szemes'!$C$1:$F$98,4,FALSE))</f>
        <v>91</v>
      </c>
      <c r="I90" s="12">
        <f>IF(IF(ISNA(VLOOKUP($B90,'Horváth Boldizsár'!$C$1:$F$78,4,FALSE)),"DNC",VLOOKUP($B90,'Horváth Boldizsár'!$C$1:$F$78,4,FALSE))="DNC",$D$3+1,VLOOKUP($B90,'Horváth Boldizsár'!$C$1:$F$78,4,FALSE))</f>
        <v>91</v>
      </c>
      <c r="J90" s="12">
        <f>IF(IF(ISNA(VLOOKUP($B90,'BR IV. Lelle'!$C$1:$F$40,4,FALSE)),"DNC",VLOOKUP($B90,'BR IV. Lelle'!$C$1:$F$40,4,FALSE))="DNC",$D$3+1,VLOOKUP($B90,'BR IV. Lelle'!$C$1:$F$40,4,FALSE))</f>
        <v>91</v>
      </c>
      <c r="K90" s="12">
        <f>IF(IF(ISNA(VLOOKUP($B90,'BR V. Boglár'!$C$1:$F$95,4,FALSE)),"DNC",VLOOKUP($B90,'BR V. Boglár'!$C$1:$F$95,4,FALSE))="DNC",$D$3+1,VLOOKUP($B90,'BR V. Boglár'!$C$1:$F$95,4,FALSE))</f>
        <v>91</v>
      </c>
      <c r="L90" s="12">
        <f>IF(IF(ISNA(VLOOKUP($B90,'Őszi Regatta'!$C$1:$F$89,4,FALSE)),"DNC",VLOOKUP($B90,'Őszi Regatta'!$C$1:$F$89,4,FALSE))="DNC",$D$3+1,VLOOKUP($B90,'Őszi Regatta'!$C$1:$F$89,4,FALSE))</f>
        <v>25</v>
      </c>
      <c r="M90" s="69">
        <f>SUM(E90:L90)</f>
        <v>662</v>
      </c>
      <c r="N90" s="69">
        <f>LARGE(E90:L90,1)</f>
        <v>91</v>
      </c>
      <c r="O90" s="69">
        <f>LARGE(E90:L90,2)</f>
        <v>91</v>
      </c>
      <c r="P90" s="69">
        <f>M90-SUM(N90:O90)</f>
        <v>480</v>
      </c>
    </row>
    <row r="91" spans="1:16" x14ac:dyDescent="0.25">
      <c r="A91" s="46">
        <v>87</v>
      </c>
      <c r="B91" s="11" t="s">
        <v>638</v>
      </c>
      <c r="C91" s="11">
        <v>4007</v>
      </c>
      <c r="D91" s="11" t="s">
        <v>639</v>
      </c>
      <c r="E91" s="12">
        <f>IF(IF(ISNA(VLOOKUP($B91,'Tolnay Kálmán EV'!$C$1:$G$100,4,FALSE)),"DNC",VLOOKUP($B91,'Tolnay Kálmán EV'!$C$1:$G$100,5,FALSE))="DNC",$D$3+1,VLOOKUP($B91,'Tolnay Kálmán EV'!$C$1:$G$100,5,FALSE))</f>
        <v>91</v>
      </c>
      <c r="F91" s="12">
        <f>IF(IF(ISNA(VLOOKUP($B91,'BR I. Badacsony'!$C$1:$F$99,4,FALSE)),"DNC",VLOOKUP($B91,'BR I. Badacsony'!$C$1:$F$99,4,FALSE))="DNC",$D$3+1,VLOOKUP($B91,'BR I. Badacsony'!$C$1:$F$99,4,FALSE))</f>
        <v>91</v>
      </c>
      <c r="G91" s="12">
        <f>IF(IF(ISNA(VLOOKUP($B91,'BR II. Siófok'!$C$1:$F$96,4,FALSE)),"DNC",VLOOKUP($B91,'BR II. Siófok'!$C$1:$F$96,4,FALSE))="DNC",$D$3+1,VLOOKUP($B91,'BR II. Siófok'!$C$1:$F$96,4,FALSE))</f>
        <v>91</v>
      </c>
      <c r="H91" s="12">
        <f>IF(IF(ISNA(VLOOKUP($B91,'BR III. Szemes'!$C$1:$F$98,4,FALSE)),"DNC",VLOOKUP($B91,'BR III. Szemes'!$C$1:$F$98,4,FALSE))="DNC",$D$3+1,VLOOKUP($B91,'BR III. Szemes'!$C$1:$F$98,4,FALSE))</f>
        <v>91</v>
      </c>
      <c r="I91" s="12">
        <f>IF(IF(ISNA(VLOOKUP($B91,'Horváth Boldizsár'!$C$1:$F$78,4,FALSE)),"DNC",VLOOKUP($B91,'Horváth Boldizsár'!$C$1:$F$78,4,FALSE))="DNC",$D$3+1,VLOOKUP($B91,'Horváth Boldizsár'!$C$1:$F$78,4,FALSE))</f>
        <v>91</v>
      </c>
      <c r="J91" s="12">
        <f>IF(IF(ISNA(VLOOKUP($B91,'BR IV. Lelle'!$C$1:$F$40,4,FALSE)),"DNC",VLOOKUP($B91,'BR IV. Lelle'!$C$1:$F$40,4,FALSE))="DNC",$D$3+1,VLOOKUP($B91,'BR IV. Lelle'!$C$1:$F$40,4,FALSE))</f>
        <v>91</v>
      </c>
      <c r="K91" s="12">
        <f>IF(IF(ISNA(VLOOKUP($B91,'BR V. Boglár'!$C$1:$F$95,4,FALSE)),"DNC",VLOOKUP($B91,'BR V. Boglár'!$C$1:$F$95,4,FALSE))="DNC",$D$3+1,VLOOKUP($B91,'BR V. Boglár'!$C$1:$F$95,4,FALSE))</f>
        <v>91</v>
      </c>
      <c r="L91" s="12">
        <f>IF(IF(ISNA(VLOOKUP($B91,'Őszi Regatta'!$C$1:$F$89,4,FALSE)),"DNC",VLOOKUP($B91,'Őszi Regatta'!$C$1:$F$89,4,FALSE))="DNC",$D$3+1,VLOOKUP($B91,'Őszi Regatta'!$C$1:$F$89,4,FALSE))</f>
        <v>27</v>
      </c>
      <c r="M91" s="69">
        <f>SUM(E91:L91)</f>
        <v>664</v>
      </c>
      <c r="N91" s="69">
        <f>LARGE(E91:L91,1)</f>
        <v>91</v>
      </c>
      <c r="O91" s="69">
        <f>LARGE(E91:L91,2)</f>
        <v>91</v>
      </c>
      <c r="P91" s="69">
        <f>M91-SUM(N91:O91)</f>
        <v>482</v>
      </c>
    </row>
    <row r="92" spans="1:16" x14ac:dyDescent="0.25">
      <c r="A92" s="46">
        <v>88</v>
      </c>
      <c r="B92" s="11" t="s">
        <v>641</v>
      </c>
      <c r="C92" s="11">
        <v>90</v>
      </c>
      <c r="D92" s="11" t="s">
        <v>642</v>
      </c>
      <c r="E92" s="12">
        <f>IF(IF(ISNA(VLOOKUP($B92,'Tolnay Kálmán EV'!$C$1:$G$100,4,FALSE)),"DNC",VLOOKUP($B92,'Tolnay Kálmán EV'!$C$1:$G$100,5,FALSE))="DNC",$D$3+1,VLOOKUP($B92,'Tolnay Kálmán EV'!$C$1:$G$100,5,FALSE))</f>
        <v>91</v>
      </c>
      <c r="F92" s="12">
        <f>IF(IF(ISNA(VLOOKUP($B92,'BR I. Badacsony'!$C$1:$F$99,4,FALSE)),"DNC",VLOOKUP($B92,'BR I. Badacsony'!$C$1:$F$99,4,FALSE))="DNC",$D$3+1,VLOOKUP($B92,'BR I. Badacsony'!$C$1:$F$99,4,FALSE))</f>
        <v>91</v>
      </c>
      <c r="G92" s="12">
        <f>IF(IF(ISNA(VLOOKUP($B92,'BR II. Siófok'!$C$1:$F$96,4,FALSE)),"DNC",VLOOKUP($B92,'BR II. Siófok'!$C$1:$F$96,4,FALSE))="DNC",$D$3+1,VLOOKUP($B92,'BR II. Siófok'!$C$1:$F$96,4,FALSE))</f>
        <v>91</v>
      </c>
      <c r="H92" s="12">
        <f>IF(IF(ISNA(VLOOKUP($B92,'BR III. Szemes'!$C$1:$F$98,4,FALSE)),"DNC",VLOOKUP($B92,'BR III. Szemes'!$C$1:$F$98,4,FALSE))="DNC",$D$3+1,VLOOKUP($B92,'BR III. Szemes'!$C$1:$F$98,4,FALSE))</f>
        <v>91</v>
      </c>
      <c r="I92" s="12">
        <f>IF(IF(ISNA(VLOOKUP($B92,'Horváth Boldizsár'!$C$1:$F$78,4,FALSE)),"DNC",VLOOKUP($B92,'Horváth Boldizsár'!$C$1:$F$78,4,FALSE))="DNC",$D$3+1,VLOOKUP($B92,'Horváth Boldizsár'!$C$1:$F$78,4,FALSE))</f>
        <v>91</v>
      </c>
      <c r="J92" s="12">
        <f>IF(IF(ISNA(VLOOKUP($B92,'BR IV. Lelle'!$C$1:$F$40,4,FALSE)),"DNC",VLOOKUP($B92,'BR IV. Lelle'!$C$1:$F$40,4,FALSE))="DNC",$D$3+1,VLOOKUP($B92,'BR IV. Lelle'!$C$1:$F$40,4,FALSE))</f>
        <v>91</v>
      </c>
      <c r="K92" s="12">
        <f>IF(IF(ISNA(VLOOKUP($B92,'BR V. Boglár'!$C$1:$F$95,4,FALSE)),"DNC",VLOOKUP($B92,'BR V. Boglár'!$C$1:$F$95,4,FALSE))="DNC",$D$3+1,VLOOKUP($B92,'BR V. Boglár'!$C$1:$F$95,4,FALSE))</f>
        <v>91</v>
      </c>
      <c r="L92" s="12">
        <f>IF(IF(ISNA(VLOOKUP($B92,'Őszi Regatta'!$C$1:$F$89,4,FALSE)),"DNC",VLOOKUP($B92,'Őszi Regatta'!$C$1:$F$89,4,FALSE))="DNC",$D$3+1,VLOOKUP($B92,'Őszi Regatta'!$C$1:$F$89,4,FALSE))</f>
        <v>28</v>
      </c>
      <c r="M92" s="69">
        <f>SUM(E92:L92)</f>
        <v>665</v>
      </c>
      <c r="N92" s="69">
        <f>LARGE(E92:L92,1)</f>
        <v>91</v>
      </c>
      <c r="O92" s="69">
        <f>LARGE(E92:L92,2)</f>
        <v>91</v>
      </c>
      <c r="P92" s="69">
        <f>M92-SUM(N92:O92)</f>
        <v>483</v>
      </c>
    </row>
    <row r="93" spans="1:16" x14ac:dyDescent="0.25">
      <c r="A93" s="46">
        <v>89</v>
      </c>
      <c r="B93" s="14" t="s">
        <v>272</v>
      </c>
      <c r="C93" s="14"/>
      <c r="D93" s="14" t="s">
        <v>273</v>
      </c>
      <c r="E93" s="12">
        <f>IF(IF(ISNA(VLOOKUP($B93,'Tolnay Kálmán EV'!$C$1:$G$100,4,FALSE)),"DNC",VLOOKUP($B93,'Tolnay Kálmán EV'!$C$1:$G$100,5,FALSE))="DNC",$D$3+1,VLOOKUP($B93,'Tolnay Kálmán EV'!$C$1:$G$100,5,FALSE))</f>
        <v>91</v>
      </c>
      <c r="F93" s="12">
        <f>IF(IF(ISNA(VLOOKUP($B93,'BR I. Badacsony'!$C$1:$F$99,4,FALSE)),"DNC",VLOOKUP($B93,'BR I. Badacsony'!$C$1:$F$99,4,FALSE))="DNC",$D$3+1,VLOOKUP($B93,'BR I. Badacsony'!$C$1:$F$99,4,FALSE))</f>
        <v>91</v>
      </c>
      <c r="G93" s="12">
        <f>IF(IF(ISNA(VLOOKUP($B93,'BR II. Siófok'!$C$1:$F$96,4,FALSE)),"DNC",VLOOKUP($B93,'BR II. Siófok'!$C$1:$F$96,4,FALSE))="DNC",$D$3+1,VLOOKUP($B93,'BR II. Siófok'!$C$1:$F$96,4,FALSE))</f>
        <v>91</v>
      </c>
      <c r="H93" s="12">
        <f>IF(IF(ISNA(VLOOKUP($B93,'BR III. Szemes'!$C$1:$F$98,4,FALSE)),"DNC",VLOOKUP($B93,'BR III. Szemes'!$C$1:$F$98,4,FALSE))="DNC",$D$3+1,VLOOKUP($B93,'BR III. Szemes'!$C$1:$F$98,4,FALSE))</f>
        <v>91</v>
      </c>
      <c r="I93" s="12">
        <f>IF(IF(ISNA(VLOOKUP($B93,'Horváth Boldizsár'!$C$1:$F$78,4,FALSE)),"DNC",VLOOKUP($B93,'Horváth Boldizsár'!$C$1:$F$78,4,FALSE))="DNC",$D$3+1,VLOOKUP($B93,'Horváth Boldizsár'!$C$1:$F$78,4,FALSE))</f>
        <v>91</v>
      </c>
      <c r="J93" s="12">
        <f>IF(IF(ISNA(VLOOKUP($B93,'BR IV. Lelle'!$C$1:$F$40,4,FALSE)),"DNC",VLOOKUP($B93,'BR IV. Lelle'!$C$1:$F$40,4,FALSE))="DNC",$D$3+1,VLOOKUP($B93,'BR IV. Lelle'!$C$1:$F$40,4,FALSE))</f>
        <v>91</v>
      </c>
      <c r="K93" s="12">
        <f>IF(IF(ISNA(VLOOKUP($B93,'BR V. Boglár'!$C$1:$F$95,4,FALSE)),"DNC",VLOOKUP($B93,'BR V. Boglár'!$C$1:$F$95,4,FALSE))="DNC",$D$3+1,VLOOKUP($B93,'BR V. Boglár'!$C$1:$F$95,4,FALSE))</f>
        <v>91</v>
      </c>
      <c r="L93" s="12">
        <f>IF(IF(ISNA(VLOOKUP($B93,'Őszi Regatta'!$C$1:$F$89,4,FALSE)),"DNC",VLOOKUP($B93,'Őszi Regatta'!$C$1:$F$89,4,FALSE))="DNC",$D$3+1,VLOOKUP($B93,'Őszi Regatta'!$C$1:$F$89,4,FALSE))</f>
        <v>91</v>
      </c>
      <c r="M93" s="69">
        <f>SUM(E93:L93)</f>
        <v>728</v>
      </c>
      <c r="N93" s="69">
        <f>LARGE(E93:L93,1)</f>
        <v>91</v>
      </c>
      <c r="O93" s="69">
        <f>LARGE(E93:L93,2)</f>
        <v>91</v>
      </c>
      <c r="P93" s="69">
        <f>M93-SUM(N93:O93)</f>
        <v>546</v>
      </c>
    </row>
    <row r="94" spans="1:16" ht="16.8" customHeight="1" x14ac:dyDescent="0.25">
      <c r="A94" s="46">
        <v>89</v>
      </c>
      <c r="B94" s="11" t="s">
        <v>646</v>
      </c>
      <c r="C94" s="11">
        <v>26</v>
      </c>
      <c r="D94" s="16" t="s">
        <v>647</v>
      </c>
      <c r="E94" s="12">
        <f>IF(IF(ISNA(VLOOKUP($B94,'Tolnay Kálmán EV'!$C$1:$G$100,4,FALSE)),"DNC",VLOOKUP($B94,'Tolnay Kálmán EV'!$C$1:$G$100,5,FALSE))="DNC",$D$3+1,VLOOKUP($B94,'Tolnay Kálmán EV'!$C$1:$G$100,5,FALSE))</f>
        <v>91</v>
      </c>
      <c r="F94" s="12">
        <f>IF(IF(ISNA(VLOOKUP($B94,'BR I. Badacsony'!$C$1:$F$99,4,FALSE)),"DNC",VLOOKUP($B94,'BR I. Badacsony'!$C$1:$F$99,4,FALSE))="DNC",$D$3+1,VLOOKUP($B94,'BR I. Badacsony'!$C$1:$F$99,4,FALSE))</f>
        <v>91</v>
      </c>
      <c r="G94" s="12">
        <f>IF(IF(ISNA(VLOOKUP($B94,'BR II. Siófok'!$C$1:$F$96,4,FALSE)),"DNC",VLOOKUP($B94,'BR II. Siófok'!$C$1:$F$96,4,FALSE))="DNC",$D$3+1,VLOOKUP($B94,'BR II. Siófok'!$C$1:$F$96,4,FALSE))</f>
        <v>91</v>
      </c>
      <c r="H94" s="12">
        <f>IF(IF(ISNA(VLOOKUP($B94,'BR III. Szemes'!$C$1:$F$98,4,FALSE)),"DNC",VLOOKUP($B94,'BR III. Szemes'!$C$1:$F$98,4,FALSE))="DNC",$D$3+1,VLOOKUP($B94,'BR III. Szemes'!$C$1:$F$98,4,FALSE))</f>
        <v>91</v>
      </c>
      <c r="I94" s="12">
        <f>IF(IF(ISNA(VLOOKUP($B94,'Horváth Boldizsár'!$C$1:$F$78,4,FALSE)),"DNC",VLOOKUP($B94,'Horváth Boldizsár'!$C$1:$F$78,4,FALSE))="DNC",$D$3+1,VLOOKUP($B94,'Horváth Boldizsár'!$C$1:$F$78,4,FALSE))</f>
        <v>91</v>
      </c>
      <c r="J94" s="12">
        <f>IF(IF(ISNA(VLOOKUP($B94,'BR IV. Lelle'!$C$1:$F$40,4,FALSE)),"DNC",VLOOKUP($B94,'BR IV. Lelle'!$C$1:$F$40,4,FALSE))="DNC",$D$3+1,VLOOKUP($B94,'BR IV. Lelle'!$C$1:$F$40,4,FALSE))</f>
        <v>91</v>
      </c>
      <c r="K94" s="12">
        <f>IF(IF(ISNA(VLOOKUP($B94,'BR V. Boglár'!$C$1:$F$95,4,FALSE)),"DNC",VLOOKUP($B94,'BR V. Boglár'!$C$1:$F$95,4,FALSE))="DNC",$D$3+1,VLOOKUP($B94,'BR V. Boglár'!$C$1:$F$95,4,FALSE))</f>
        <v>91</v>
      </c>
      <c r="L94" s="12">
        <f>IF(IF(ISNA(VLOOKUP($B94,'Őszi Regatta'!$C$1:$F$89,4,FALSE)),"DNC",VLOOKUP($B94,'Őszi Regatta'!$C$1:$F$89,4,FALSE))="DNC",$D$3+1,VLOOKUP($B94,'Őszi Regatta'!$C$1:$F$89,4,FALSE))</f>
        <v>91</v>
      </c>
      <c r="M94" s="69">
        <f>SUM(E94:L94)</f>
        <v>728</v>
      </c>
      <c r="N94" s="69">
        <f>LARGE(E94:L94,1)</f>
        <v>91</v>
      </c>
      <c r="O94" s="69">
        <f>LARGE(E94:L94,2)</f>
        <v>91</v>
      </c>
      <c r="P94" s="69">
        <f>M94-SUM(N94:O94)</f>
        <v>546</v>
      </c>
    </row>
  </sheetData>
  <autoFilter ref="B4:P75" xr:uid="{00000000-0009-0000-0000-000000000000}">
    <sortState xmlns:xlrd2="http://schemas.microsoft.com/office/spreadsheetml/2017/richdata2" ref="B5:P94">
      <sortCondition ref="P4:P75"/>
    </sortState>
  </autoFilter>
  <sortState xmlns:xlrd2="http://schemas.microsoft.com/office/spreadsheetml/2017/richdata2" ref="B6:Q53">
    <sortCondition ref="P6:P53"/>
  </sortState>
  <mergeCells count="3">
    <mergeCell ref="B3:C3"/>
    <mergeCell ref="B1:P1"/>
    <mergeCell ref="B2:P2"/>
  </mergeCells>
  <printOptions horizontalCentered="1" verticalCentered="1"/>
  <pageMargins left="0.15748031496062992" right="0.15748031496062992" top="0.15748031496062992" bottom="0.15748031496062992" header="0.31496062992125984" footer="0.31496062992125984"/>
  <pageSetup paperSize="9" scale="90" orientation="landscape" r:id="rId1"/>
  <rowBreaks count="1" manualBreakCount="1">
    <brk id="61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6"/>
  <sheetViews>
    <sheetView topLeftCell="A19" zoomScale="130" zoomScaleNormal="130" workbookViewId="0">
      <selection activeCell="C32" sqref="C32"/>
    </sheetView>
  </sheetViews>
  <sheetFormatPr defaultColWidth="9.109375" defaultRowHeight="13.2" x14ac:dyDescent="0.3"/>
  <cols>
    <col min="1" max="1" width="10.88671875" style="3" customWidth="1"/>
    <col min="2" max="2" width="9.109375" style="3"/>
    <col min="3" max="3" width="12.44140625" style="3" customWidth="1"/>
    <col min="4" max="4" width="9.109375" style="3"/>
    <col min="5" max="5" width="14.109375" style="1" customWidth="1"/>
    <col min="6" max="16384" width="9.109375" style="3"/>
  </cols>
  <sheetData>
    <row r="1" spans="1:6" s="8" customFormat="1" x14ac:dyDescent="0.3">
      <c r="A1" s="8" t="s">
        <v>107</v>
      </c>
      <c r="B1" s="61" t="s">
        <v>0</v>
      </c>
      <c r="C1" s="62" t="s">
        <v>1</v>
      </c>
      <c r="D1" s="8" t="s">
        <v>2</v>
      </c>
      <c r="E1" s="62" t="s">
        <v>3</v>
      </c>
      <c r="F1" s="63" t="s">
        <v>108</v>
      </c>
    </row>
    <row r="2" spans="1:6" ht="13.8" x14ac:dyDescent="0.3">
      <c r="A2" s="11" t="s">
        <v>23</v>
      </c>
      <c r="B2" s="64">
        <v>1</v>
      </c>
      <c r="C2" s="65" t="s">
        <v>46</v>
      </c>
      <c r="D2" s="65">
        <v>1151</v>
      </c>
      <c r="E2" s="65" t="s">
        <v>109</v>
      </c>
      <c r="F2" s="64">
        <v>1</v>
      </c>
    </row>
    <row r="3" spans="1:6" ht="13.8" x14ac:dyDescent="0.3">
      <c r="A3" s="11" t="s">
        <v>23</v>
      </c>
      <c r="B3" s="64">
        <v>2</v>
      </c>
      <c r="C3" s="65" t="s">
        <v>20</v>
      </c>
      <c r="D3" s="65">
        <v>1015</v>
      </c>
      <c r="E3" s="65" t="s">
        <v>51</v>
      </c>
      <c r="F3" s="64">
        <v>2</v>
      </c>
    </row>
    <row r="4" spans="1:6" ht="13.8" x14ac:dyDescent="0.3">
      <c r="A4" s="11" t="s">
        <v>23</v>
      </c>
      <c r="B4" s="64">
        <v>3</v>
      </c>
      <c r="C4" s="39" t="s">
        <v>311</v>
      </c>
      <c r="D4" s="65">
        <v>3301</v>
      </c>
      <c r="E4" s="65" t="s">
        <v>42</v>
      </c>
      <c r="F4" s="64">
        <v>3</v>
      </c>
    </row>
    <row r="5" spans="1:6" ht="13.8" x14ac:dyDescent="0.3">
      <c r="A5" s="11" t="s">
        <v>23</v>
      </c>
      <c r="B5" s="64">
        <v>4</v>
      </c>
      <c r="C5" s="65" t="s">
        <v>460</v>
      </c>
      <c r="D5" s="65">
        <v>29021</v>
      </c>
      <c r="E5" s="65" t="s">
        <v>461</v>
      </c>
      <c r="F5" s="64">
        <v>4</v>
      </c>
    </row>
    <row r="6" spans="1:6" ht="13.8" x14ac:dyDescent="0.3">
      <c r="A6" s="11" t="s">
        <v>23</v>
      </c>
      <c r="B6" s="64">
        <v>5</v>
      </c>
      <c r="C6" s="65" t="s">
        <v>521</v>
      </c>
      <c r="D6" s="65">
        <v>1150</v>
      </c>
      <c r="E6" s="65" t="s">
        <v>522</v>
      </c>
      <c r="F6" s="64">
        <v>5</v>
      </c>
    </row>
    <row r="7" spans="1:6" ht="13.8" x14ac:dyDescent="0.3">
      <c r="A7" s="11" t="s">
        <v>23</v>
      </c>
      <c r="B7" s="64">
        <v>6</v>
      </c>
      <c r="C7" s="65" t="s">
        <v>209</v>
      </c>
      <c r="D7" s="65">
        <v>28</v>
      </c>
      <c r="E7" s="65" t="s">
        <v>137</v>
      </c>
      <c r="F7" s="64">
        <v>6</v>
      </c>
    </row>
    <row r="8" spans="1:6" ht="13.8" x14ac:dyDescent="0.3">
      <c r="A8" s="11" t="s">
        <v>23</v>
      </c>
      <c r="B8" s="64">
        <v>7</v>
      </c>
      <c r="C8" s="65" t="s">
        <v>267</v>
      </c>
      <c r="D8" s="65">
        <v>11904</v>
      </c>
      <c r="E8" s="65" t="s">
        <v>268</v>
      </c>
      <c r="F8" s="64">
        <v>7</v>
      </c>
    </row>
    <row r="9" spans="1:6" ht="27.6" x14ac:dyDescent="0.3">
      <c r="A9" s="11" t="s">
        <v>23</v>
      </c>
      <c r="B9" s="64">
        <v>8</v>
      </c>
      <c r="C9" s="65" t="s">
        <v>144</v>
      </c>
      <c r="D9" s="65">
        <v>963</v>
      </c>
      <c r="E9" s="65" t="s">
        <v>55</v>
      </c>
      <c r="F9" s="64">
        <v>8</v>
      </c>
    </row>
    <row r="10" spans="1:6" ht="27.6" x14ac:dyDescent="0.3">
      <c r="A10" s="11" t="s">
        <v>23</v>
      </c>
      <c r="B10" s="64">
        <v>9</v>
      </c>
      <c r="C10" s="65" t="s">
        <v>165</v>
      </c>
      <c r="D10" s="65">
        <v>105</v>
      </c>
      <c r="E10" s="65" t="s">
        <v>52</v>
      </c>
      <c r="F10" s="64">
        <v>9</v>
      </c>
    </row>
    <row r="11" spans="1:6" ht="13.8" x14ac:dyDescent="0.3">
      <c r="A11" s="11" t="s">
        <v>23</v>
      </c>
      <c r="B11" s="64">
        <v>10</v>
      </c>
      <c r="C11" s="65" t="s">
        <v>141</v>
      </c>
      <c r="D11" s="65">
        <v>29</v>
      </c>
      <c r="E11" s="65" t="s">
        <v>142</v>
      </c>
      <c r="F11" s="64">
        <v>10</v>
      </c>
    </row>
    <row r="12" spans="1:6" ht="27.6" x14ac:dyDescent="0.3">
      <c r="A12" s="11" t="s">
        <v>23</v>
      </c>
      <c r="B12" s="64">
        <v>11</v>
      </c>
      <c r="C12" s="65" t="s">
        <v>305</v>
      </c>
      <c r="D12" s="65">
        <v>1613</v>
      </c>
      <c r="E12" s="65" t="s">
        <v>158</v>
      </c>
      <c r="F12" s="64">
        <v>11</v>
      </c>
    </row>
    <row r="13" spans="1:6" ht="27.6" x14ac:dyDescent="0.3">
      <c r="A13" s="11" t="s">
        <v>23</v>
      </c>
      <c r="B13" s="64">
        <v>12</v>
      </c>
      <c r="C13" s="65" t="s">
        <v>449</v>
      </c>
      <c r="D13" s="65">
        <v>1900</v>
      </c>
      <c r="E13" s="65" t="s">
        <v>450</v>
      </c>
      <c r="F13" s="64">
        <v>12</v>
      </c>
    </row>
    <row r="14" spans="1:6" ht="27.6" x14ac:dyDescent="0.3">
      <c r="A14" s="11" t="s">
        <v>23</v>
      </c>
      <c r="B14" s="64">
        <v>13</v>
      </c>
      <c r="C14" s="65" t="s">
        <v>269</v>
      </c>
      <c r="D14" s="65">
        <v>36</v>
      </c>
      <c r="E14" s="65" t="s">
        <v>204</v>
      </c>
      <c r="F14" s="64">
        <v>13</v>
      </c>
    </row>
    <row r="15" spans="1:6" ht="13.8" x14ac:dyDescent="0.3">
      <c r="A15" s="11" t="s">
        <v>23</v>
      </c>
      <c r="B15" s="64">
        <v>14</v>
      </c>
      <c r="C15" s="65" t="s">
        <v>524</v>
      </c>
      <c r="D15" s="65"/>
      <c r="E15" s="65" t="s">
        <v>525</v>
      </c>
      <c r="F15" s="64">
        <v>14</v>
      </c>
    </row>
    <row r="16" spans="1:6" ht="27.6" x14ac:dyDescent="0.3">
      <c r="A16" s="11" t="s">
        <v>23</v>
      </c>
      <c r="B16" s="64">
        <v>15</v>
      </c>
      <c r="C16" s="65" t="s">
        <v>53</v>
      </c>
      <c r="D16" s="65">
        <v>66</v>
      </c>
      <c r="E16" s="65" t="s">
        <v>526</v>
      </c>
      <c r="F16" s="64">
        <v>15</v>
      </c>
    </row>
    <row r="17" spans="1:6" ht="27.6" x14ac:dyDescent="0.3">
      <c r="A17" s="11" t="s">
        <v>23</v>
      </c>
      <c r="B17" s="64">
        <v>16</v>
      </c>
      <c r="C17" s="65" t="s">
        <v>15</v>
      </c>
      <c r="D17" s="65">
        <v>1</v>
      </c>
      <c r="E17" s="65" t="s">
        <v>16</v>
      </c>
      <c r="F17" s="64">
        <v>16</v>
      </c>
    </row>
    <row r="18" spans="1:6" ht="13.8" x14ac:dyDescent="0.3">
      <c r="A18" s="11" t="s">
        <v>23</v>
      </c>
      <c r="B18" s="64">
        <v>17</v>
      </c>
      <c r="C18" s="66" t="s">
        <v>399</v>
      </c>
      <c r="D18" s="65">
        <v>8001</v>
      </c>
      <c r="E18" s="65" t="s">
        <v>438</v>
      </c>
      <c r="F18" s="64">
        <v>17</v>
      </c>
    </row>
    <row r="19" spans="1:6" ht="27.6" x14ac:dyDescent="0.3">
      <c r="A19" s="11" t="s">
        <v>23</v>
      </c>
      <c r="B19" s="64">
        <v>18</v>
      </c>
      <c r="C19" s="65" t="s">
        <v>205</v>
      </c>
      <c r="D19" s="65">
        <v>883</v>
      </c>
      <c r="E19" s="65" t="s">
        <v>206</v>
      </c>
      <c r="F19" s="64">
        <v>18</v>
      </c>
    </row>
    <row r="20" spans="1:6" ht="13.8" x14ac:dyDescent="0.3">
      <c r="A20" s="11" t="s">
        <v>23</v>
      </c>
      <c r="B20" s="64">
        <v>19</v>
      </c>
      <c r="C20" s="65" t="s">
        <v>492</v>
      </c>
      <c r="D20" s="65">
        <v>1702</v>
      </c>
      <c r="E20" s="65" t="s">
        <v>493</v>
      </c>
      <c r="F20" s="64">
        <v>19</v>
      </c>
    </row>
    <row r="21" spans="1:6" ht="13.8" x14ac:dyDescent="0.3">
      <c r="A21" s="11" t="s">
        <v>26</v>
      </c>
      <c r="B21" s="64">
        <v>1</v>
      </c>
      <c r="C21" s="65" t="s">
        <v>451</v>
      </c>
      <c r="D21" s="65">
        <v>2018</v>
      </c>
      <c r="E21" s="65" t="s">
        <v>452</v>
      </c>
      <c r="F21" s="64">
        <v>1</v>
      </c>
    </row>
    <row r="22" spans="1:6" ht="27.6" x14ac:dyDescent="0.3">
      <c r="A22" s="11" t="s">
        <v>26</v>
      </c>
      <c r="B22" s="64">
        <v>2</v>
      </c>
      <c r="C22" s="65" t="s">
        <v>219</v>
      </c>
      <c r="D22" s="65">
        <v>868</v>
      </c>
      <c r="E22" s="65" t="s">
        <v>527</v>
      </c>
      <c r="F22" s="64">
        <v>2</v>
      </c>
    </row>
    <row r="23" spans="1:6" ht="27.6" x14ac:dyDescent="0.3">
      <c r="A23" s="11" t="s">
        <v>26</v>
      </c>
      <c r="B23" s="64">
        <v>3</v>
      </c>
      <c r="C23" s="65" t="s">
        <v>211</v>
      </c>
      <c r="D23" s="65">
        <v>1081</v>
      </c>
      <c r="E23" s="65" t="s">
        <v>181</v>
      </c>
      <c r="F23" s="64">
        <v>3</v>
      </c>
    </row>
    <row r="24" spans="1:6" ht="27.6" x14ac:dyDescent="0.3">
      <c r="A24" s="11" t="s">
        <v>26</v>
      </c>
      <c r="B24" s="64">
        <v>4</v>
      </c>
      <c r="C24" s="65" t="s">
        <v>62</v>
      </c>
      <c r="D24" s="65" t="s">
        <v>528</v>
      </c>
      <c r="E24" s="65" t="s">
        <v>227</v>
      </c>
      <c r="F24" s="64">
        <v>4</v>
      </c>
    </row>
    <row r="25" spans="1:6" ht="13.8" x14ac:dyDescent="0.3">
      <c r="A25" s="11" t="s">
        <v>26</v>
      </c>
      <c r="B25" s="64">
        <v>5</v>
      </c>
      <c r="C25" s="65" t="s">
        <v>75</v>
      </c>
      <c r="D25" s="65">
        <v>1459</v>
      </c>
      <c r="E25" s="65" t="s">
        <v>76</v>
      </c>
      <c r="F25" s="64">
        <v>5</v>
      </c>
    </row>
    <row r="26" spans="1:6" ht="13.8" x14ac:dyDescent="0.3">
      <c r="A26" s="11" t="s">
        <v>26</v>
      </c>
      <c r="B26" s="64">
        <v>6</v>
      </c>
      <c r="C26" s="65" t="s">
        <v>64</v>
      </c>
      <c r="D26" s="65">
        <v>970</v>
      </c>
      <c r="E26" s="65" t="s">
        <v>65</v>
      </c>
      <c r="F26" s="64">
        <v>6</v>
      </c>
    </row>
    <row r="27" spans="1:6" ht="13.8" x14ac:dyDescent="0.3">
      <c r="A27" s="11" t="s">
        <v>26</v>
      </c>
      <c r="B27" s="64">
        <v>7</v>
      </c>
      <c r="C27" s="65" t="s">
        <v>222</v>
      </c>
      <c r="D27" s="65">
        <v>7502</v>
      </c>
      <c r="E27" s="65" t="s">
        <v>223</v>
      </c>
      <c r="F27" s="64">
        <v>7</v>
      </c>
    </row>
    <row r="28" spans="1:6" ht="13.8" x14ac:dyDescent="0.3">
      <c r="A28" s="11" t="s">
        <v>26</v>
      </c>
      <c r="B28" s="64">
        <v>8</v>
      </c>
      <c r="C28" s="65" t="s">
        <v>277</v>
      </c>
      <c r="D28" s="65">
        <v>7503</v>
      </c>
      <c r="E28" s="65" t="s">
        <v>132</v>
      </c>
      <c r="F28" s="64">
        <v>8</v>
      </c>
    </row>
    <row r="29" spans="1:6" ht="27.6" x14ac:dyDescent="0.3">
      <c r="A29" s="11" t="s">
        <v>26</v>
      </c>
      <c r="B29" s="64">
        <v>9</v>
      </c>
      <c r="C29" s="65" t="s">
        <v>468</v>
      </c>
      <c r="D29" s="65">
        <v>8087</v>
      </c>
      <c r="E29" s="65" t="s">
        <v>469</v>
      </c>
      <c r="F29" s="64">
        <v>9</v>
      </c>
    </row>
    <row r="30" spans="1:6" ht="13.8" x14ac:dyDescent="0.3">
      <c r="A30" s="11" t="s">
        <v>26</v>
      </c>
      <c r="B30" s="64">
        <v>10</v>
      </c>
      <c r="C30" s="65" t="s">
        <v>60</v>
      </c>
      <c r="D30" s="65">
        <v>1711</v>
      </c>
      <c r="E30" s="65" t="s">
        <v>61</v>
      </c>
      <c r="F30" s="64">
        <v>10</v>
      </c>
    </row>
    <row r="31" spans="1:6" ht="13.8" x14ac:dyDescent="0.3">
      <c r="A31" s="11" t="s">
        <v>26</v>
      </c>
      <c r="B31" s="64">
        <v>11</v>
      </c>
      <c r="C31" s="65" t="s">
        <v>286</v>
      </c>
      <c r="D31" s="65" t="s">
        <v>489</v>
      </c>
      <c r="E31" s="65" t="s">
        <v>77</v>
      </c>
      <c r="F31" s="64">
        <v>11</v>
      </c>
    </row>
    <row r="32" spans="1:6" ht="27.6" x14ac:dyDescent="0.3">
      <c r="A32" s="11" t="s">
        <v>26</v>
      </c>
      <c r="B32" s="64">
        <v>12</v>
      </c>
      <c r="C32" s="65" t="s">
        <v>529</v>
      </c>
      <c r="D32" s="65">
        <v>8089</v>
      </c>
      <c r="E32" s="65" t="s">
        <v>530</v>
      </c>
      <c r="F32" s="64">
        <v>12</v>
      </c>
    </row>
    <row r="33" spans="1:7" ht="27.6" x14ac:dyDescent="0.3">
      <c r="A33" s="11" t="s">
        <v>26</v>
      </c>
      <c r="B33" s="64">
        <v>13</v>
      </c>
      <c r="C33" s="65" t="s">
        <v>33</v>
      </c>
      <c r="D33" s="65">
        <v>656</v>
      </c>
      <c r="E33" s="65" t="s">
        <v>523</v>
      </c>
      <c r="F33" s="64">
        <v>13</v>
      </c>
    </row>
    <row r="34" spans="1:7" ht="13.8" x14ac:dyDescent="0.3">
      <c r="A34" s="11" t="s">
        <v>26</v>
      </c>
      <c r="B34" s="64">
        <v>14</v>
      </c>
      <c r="C34" s="65" t="s">
        <v>482</v>
      </c>
      <c r="D34" s="65">
        <v>945</v>
      </c>
      <c r="E34" s="65" t="s">
        <v>483</v>
      </c>
      <c r="F34" s="64">
        <v>14</v>
      </c>
    </row>
    <row r="35" spans="1:7" ht="27.6" x14ac:dyDescent="0.3">
      <c r="A35" s="11" t="s">
        <v>26</v>
      </c>
      <c r="B35" s="64">
        <v>15</v>
      </c>
      <c r="C35" s="65" t="s">
        <v>150</v>
      </c>
      <c r="D35" s="65">
        <v>1001</v>
      </c>
      <c r="E35" s="65" t="s">
        <v>462</v>
      </c>
      <c r="F35" s="64">
        <v>15</v>
      </c>
    </row>
    <row r="36" spans="1:7" ht="27.6" x14ac:dyDescent="0.3">
      <c r="A36" s="11" t="s">
        <v>26</v>
      </c>
      <c r="B36" s="64">
        <v>16</v>
      </c>
      <c r="C36" s="65" t="s">
        <v>134</v>
      </c>
      <c r="D36" s="65">
        <v>40</v>
      </c>
      <c r="E36" s="65" t="s">
        <v>531</v>
      </c>
      <c r="F36" s="64">
        <v>16</v>
      </c>
    </row>
    <row r="37" spans="1:7" ht="13.8" x14ac:dyDescent="0.3">
      <c r="A37" s="11" t="s">
        <v>26</v>
      </c>
      <c r="B37" s="64">
        <v>17</v>
      </c>
      <c r="C37" s="65" t="s">
        <v>80</v>
      </c>
      <c r="D37" s="65">
        <v>1413</v>
      </c>
      <c r="E37" s="65" t="s">
        <v>136</v>
      </c>
      <c r="F37" s="64">
        <v>17</v>
      </c>
    </row>
    <row r="38" spans="1:7" ht="27.6" x14ac:dyDescent="0.3">
      <c r="A38" s="11" t="s">
        <v>26</v>
      </c>
      <c r="B38" s="64">
        <v>18</v>
      </c>
      <c r="C38" s="65" t="s">
        <v>117</v>
      </c>
      <c r="D38" s="65"/>
      <c r="E38" s="65" t="s">
        <v>488</v>
      </c>
      <c r="F38" s="64">
        <v>18</v>
      </c>
    </row>
    <row r="39" spans="1:7" ht="13.8" x14ac:dyDescent="0.3">
      <c r="A39" s="11" t="s">
        <v>26</v>
      </c>
      <c r="B39" s="64">
        <v>19</v>
      </c>
      <c r="C39" s="65" t="s">
        <v>510</v>
      </c>
      <c r="D39" s="65">
        <v>1627</v>
      </c>
      <c r="E39" s="65" t="s">
        <v>511</v>
      </c>
      <c r="F39" s="64">
        <v>19</v>
      </c>
    </row>
    <row r="40" spans="1:7" ht="27.6" x14ac:dyDescent="0.3">
      <c r="A40" s="11" t="s">
        <v>26</v>
      </c>
      <c r="B40" s="64">
        <v>20</v>
      </c>
      <c r="C40" s="65" t="s">
        <v>68</v>
      </c>
      <c r="D40" s="65">
        <v>841</v>
      </c>
      <c r="E40" s="65" t="s">
        <v>146</v>
      </c>
      <c r="F40" s="64">
        <v>20</v>
      </c>
    </row>
    <row r="41" spans="1:7" ht="13.8" x14ac:dyDescent="0.3">
      <c r="A41" s="11" t="s">
        <v>26</v>
      </c>
      <c r="B41" s="64">
        <v>21</v>
      </c>
      <c r="C41" s="65" t="s">
        <v>532</v>
      </c>
      <c r="D41" s="65"/>
      <c r="E41" s="65" t="s">
        <v>533</v>
      </c>
      <c r="F41" s="64">
        <v>21</v>
      </c>
    </row>
    <row r="42" spans="1:7" ht="27.6" x14ac:dyDescent="0.3">
      <c r="A42" s="11" t="s">
        <v>26</v>
      </c>
      <c r="B42" s="64">
        <v>22</v>
      </c>
      <c r="C42" s="65" t="s">
        <v>71</v>
      </c>
      <c r="D42" s="65">
        <v>1506</v>
      </c>
      <c r="E42" s="65" t="s">
        <v>321</v>
      </c>
      <c r="F42" s="64">
        <v>22</v>
      </c>
    </row>
    <row r="43" spans="1:7" ht="27.6" x14ac:dyDescent="0.3">
      <c r="A43" s="11" t="s">
        <v>26</v>
      </c>
      <c r="B43" s="64">
        <v>23</v>
      </c>
      <c r="C43" s="65" t="s">
        <v>232</v>
      </c>
      <c r="D43" s="65">
        <v>7504</v>
      </c>
      <c r="E43" s="65" t="s">
        <v>233</v>
      </c>
      <c r="F43" s="64">
        <v>23</v>
      </c>
    </row>
    <row r="44" spans="1:7" ht="13.8" x14ac:dyDescent="0.3">
      <c r="A44" s="11" t="s">
        <v>26</v>
      </c>
      <c r="B44" s="64">
        <v>24</v>
      </c>
      <c r="C44" s="65" t="s">
        <v>534</v>
      </c>
      <c r="D44" s="65"/>
      <c r="E44" s="65" t="s">
        <v>535</v>
      </c>
      <c r="F44" s="64">
        <v>24</v>
      </c>
    </row>
    <row r="45" spans="1:7" ht="13.8" x14ac:dyDescent="0.3">
      <c r="A45" s="11" t="s">
        <v>26</v>
      </c>
      <c r="B45" s="64">
        <v>25</v>
      </c>
      <c r="C45" s="65" t="s">
        <v>536</v>
      </c>
      <c r="D45" s="65">
        <v>1750</v>
      </c>
      <c r="E45" s="65" t="s">
        <v>537</v>
      </c>
      <c r="F45" s="64">
        <v>25</v>
      </c>
    </row>
    <row r="46" spans="1:7" ht="27.6" x14ac:dyDescent="0.3">
      <c r="A46" s="11" t="s">
        <v>26</v>
      </c>
      <c r="B46" s="64">
        <v>26</v>
      </c>
      <c r="C46" s="65" t="s">
        <v>538</v>
      </c>
      <c r="D46" s="65"/>
      <c r="E46" s="65" t="s">
        <v>539</v>
      </c>
      <c r="F46" s="64">
        <v>26</v>
      </c>
    </row>
    <row r="47" spans="1:7" ht="27.6" x14ac:dyDescent="0.3">
      <c r="A47" s="11" t="s">
        <v>26</v>
      </c>
      <c r="B47" s="64" t="s">
        <v>163</v>
      </c>
      <c r="C47" s="65" t="s">
        <v>274</v>
      </c>
      <c r="D47" s="65">
        <v>290</v>
      </c>
      <c r="E47" s="65" t="s">
        <v>275</v>
      </c>
      <c r="F47" s="64">
        <v>30</v>
      </c>
      <c r="G47" s="60" t="s">
        <v>163</v>
      </c>
    </row>
    <row r="48" spans="1:7" ht="13.8" x14ac:dyDescent="0.3">
      <c r="A48" s="11" t="s">
        <v>26</v>
      </c>
      <c r="B48" s="64" t="s">
        <v>166</v>
      </c>
      <c r="C48" s="65" t="s">
        <v>30</v>
      </c>
      <c r="D48" s="65">
        <v>2501</v>
      </c>
      <c r="E48" s="65" t="s">
        <v>116</v>
      </c>
      <c r="F48" s="64">
        <v>30</v>
      </c>
      <c r="G48" s="60" t="s">
        <v>166</v>
      </c>
    </row>
    <row r="49" spans="1:7" ht="27.6" x14ac:dyDescent="0.3">
      <c r="A49" s="11" t="s">
        <v>26</v>
      </c>
      <c r="B49" s="64" t="s">
        <v>163</v>
      </c>
      <c r="C49" s="65" t="s">
        <v>236</v>
      </c>
      <c r="D49" s="65">
        <v>1580</v>
      </c>
      <c r="E49" s="65" t="s">
        <v>106</v>
      </c>
      <c r="F49" s="64">
        <v>30</v>
      </c>
      <c r="G49" s="60" t="s">
        <v>163</v>
      </c>
    </row>
    <row r="50" spans="1:7" ht="26.4" x14ac:dyDescent="0.3">
      <c r="A50" s="11" t="s">
        <v>36</v>
      </c>
      <c r="B50" s="64">
        <v>1</v>
      </c>
      <c r="C50" s="65" t="s">
        <v>91</v>
      </c>
      <c r="D50" s="65">
        <v>1719</v>
      </c>
      <c r="E50" s="65" t="s">
        <v>92</v>
      </c>
      <c r="F50" s="64">
        <v>1</v>
      </c>
    </row>
    <row r="51" spans="1:7" ht="26.4" x14ac:dyDescent="0.3">
      <c r="A51" s="11" t="s">
        <v>36</v>
      </c>
      <c r="B51" s="64">
        <v>2</v>
      </c>
      <c r="C51" s="65" t="s">
        <v>240</v>
      </c>
      <c r="D51" s="65">
        <v>1977</v>
      </c>
      <c r="E51" s="65" t="s">
        <v>161</v>
      </c>
      <c r="F51" s="64">
        <v>2</v>
      </c>
    </row>
    <row r="52" spans="1:7" ht="26.4" x14ac:dyDescent="0.3">
      <c r="A52" s="11" t="s">
        <v>36</v>
      </c>
      <c r="B52" s="64">
        <v>3</v>
      </c>
      <c r="C52" s="65" t="s">
        <v>81</v>
      </c>
      <c r="D52" s="65">
        <v>4321</v>
      </c>
      <c r="E52" s="65" t="s">
        <v>82</v>
      </c>
      <c r="F52" s="64">
        <v>3</v>
      </c>
    </row>
    <row r="53" spans="1:7" ht="26.4" x14ac:dyDescent="0.3">
      <c r="A53" s="11" t="s">
        <v>36</v>
      </c>
      <c r="B53" s="64">
        <v>4</v>
      </c>
      <c r="C53" s="65" t="s">
        <v>83</v>
      </c>
      <c r="D53" s="65">
        <v>1420</v>
      </c>
      <c r="E53" s="65" t="s">
        <v>84</v>
      </c>
      <c r="F53" s="64">
        <v>4</v>
      </c>
    </row>
    <row r="54" spans="1:7" ht="27.6" x14ac:dyDescent="0.3">
      <c r="A54" s="11" t="s">
        <v>36</v>
      </c>
      <c r="B54" s="64">
        <v>5</v>
      </c>
      <c r="C54" s="65" t="s">
        <v>85</v>
      </c>
      <c r="D54" s="65" t="s">
        <v>540</v>
      </c>
      <c r="E54" s="65" t="s">
        <v>86</v>
      </c>
      <c r="F54" s="64">
        <v>5</v>
      </c>
    </row>
    <row r="55" spans="1:7" ht="26.4" x14ac:dyDescent="0.3">
      <c r="A55" s="11" t="s">
        <v>36</v>
      </c>
      <c r="B55" s="64">
        <v>6</v>
      </c>
      <c r="C55" s="65" t="s">
        <v>242</v>
      </c>
      <c r="D55" s="65" t="s">
        <v>541</v>
      </c>
      <c r="E55" s="65" t="s">
        <v>93</v>
      </c>
      <c r="F55" s="64">
        <v>6</v>
      </c>
    </row>
    <row r="56" spans="1:7" ht="26.4" x14ac:dyDescent="0.3">
      <c r="A56" s="11" t="s">
        <v>36</v>
      </c>
      <c r="B56" s="64">
        <v>7</v>
      </c>
      <c r="C56" s="65" t="s">
        <v>87</v>
      </c>
      <c r="D56" s="65" t="s">
        <v>494</v>
      </c>
      <c r="E56" s="65" t="s">
        <v>296</v>
      </c>
      <c r="F56" s="64">
        <v>7</v>
      </c>
    </row>
    <row r="57" spans="1:7" ht="26.4" x14ac:dyDescent="0.3">
      <c r="A57" s="11" t="s">
        <v>36</v>
      </c>
      <c r="B57" s="64">
        <v>8</v>
      </c>
      <c r="C57" s="65" t="s">
        <v>542</v>
      </c>
      <c r="D57" s="65" t="s">
        <v>543</v>
      </c>
      <c r="E57" s="65" t="s">
        <v>245</v>
      </c>
      <c r="F57" s="64">
        <v>8</v>
      </c>
    </row>
    <row r="58" spans="1:7" ht="26.4" x14ac:dyDescent="0.3">
      <c r="A58" s="11" t="s">
        <v>36</v>
      </c>
      <c r="B58" s="64">
        <v>9</v>
      </c>
      <c r="C58" s="65" t="s">
        <v>544</v>
      </c>
      <c r="D58" s="65">
        <v>126</v>
      </c>
      <c r="E58" s="65" t="s">
        <v>545</v>
      </c>
      <c r="F58" s="64">
        <v>9</v>
      </c>
    </row>
    <row r="59" spans="1:7" ht="27.6" x14ac:dyDescent="0.3">
      <c r="A59" s="11" t="s">
        <v>36</v>
      </c>
      <c r="B59" s="64">
        <v>10</v>
      </c>
      <c r="C59" s="65" t="s">
        <v>546</v>
      </c>
      <c r="D59" s="65"/>
      <c r="E59" s="65" t="s">
        <v>547</v>
      </c>
      <c r="F59" s="64">
        <v>10</v>
      </c>
    </row>
    <row r="60" spans="1:7" ht="27.6" x14ac:dyDescent="0.3">
      <c r="A60" s="11" t="s">
        <v>36</v>
      </c>
      <c r="B60" s="64">
        <v>11</v>
      </c>
      <c r="C60" s="65" t="s">
        <v>299</v>
      </c>
      <c r="D60" s="65">
        <v>1232</v>
      </c>
      <c r="E60" s="65" t="s">
        <v>300</v>
      </c>
      <c r="F60" s="64">
        <v>11</v>
      </c>
    </row>
    <row r="61" spans="1:7" ht="26.4" x14ac:dyDescent="0.3">
      <c r="A61" s="11" t="s">
        <v>36</v>
      </c>
      <c r="B61" s="64">
        <v>12</v>
      </c>
      <c r="C61" s="65" t="s">
        <v>548</v>
      </c>
      <c r="D61" s="65">
        <v>1746</v>
      </c>
      <c r="E61" s="65" t="s">
        <v>549</v>
      </c>
      <c r="F61" s="64">
        <v>12</v>
      </c>
    </row>
    <row r="62" spans="1:7" ht="26.4" x14ac:dyDescent="0.3">
      <c r="A62" s="11" t="s">
        <v>36</v>
      </c>
      <c r="B62" s="64">
        <v>13</v>
      </c>
      <c r="C62" s="65" t="s">
        <v>102</v>
      </c>
      <c r="D62" s="65">
        <v>1458</v>
      </c>
      <c r="E62" s="65" t="s">
        <v>250</v>
      </c>
      <c r="F62" s="64">
        <v>13</v>
      </c>
    </row>
    <row r="63" spans="1:7" ht="26.4" x14ac:dyDescent="0.3">
      <c r="A63" s="11" t="s">
        <v>36</v>
      </c>
      <c r="B63" s="64">
        <v>14</v>
      </c>
      <c r="C63" s="65" t="s">
        <v>336</v>
      </c>
      <c r="D63" s="65"/>
      <c r="E63" s="65" t="s">
        <v>138</v>
      </c>
      <c r="F63" s="64">
        <v>14</v>
      </c>
    </row>
    <row r="64" spans="1:7" ht="26.4" x14ac:dyDescent="0.3">
      <c r="A64" s="11" t="s">
        <v>36</v>
      </c>
      <c r="B64" s="64">
        <v>15</v>
      </c>
      <c r="C64" s="65" t="s">
        <v>243</v>
      </c>
      <c r="D64" s="65"/>
      <c r="E64" s="65" t="s">
        <v>244</v>
      </c>
      <c r="F64" s="64">
        <v>15</v>
      </c>
    </row>
    <row r="65" spans="1:7" ht="26.4" x14ac:dyDescent="0.3">
      <c r="A65" s="11" t="s">
        <v>36</v>
      </c>
      <c r="B65" s="64">
        <v>16</v>
      </c>
      <c r="C65" s="65" t="s">
        <v>254</v>
      </c>
      <c r="D65" s="65">
        <v>4331</v>
      </c>
      <c r="E65" s="65" t="s">
        <v>255</v>
      </c>
      <c r="F65" s="64">
        <v>16</v>
      </c>
    </row>
    <row r="66" spans="1:7" ht="26.4" x14ac:dyDescent="0.3">
      <c r="A66" s="11" t="s">
        <v>36</v>
      </c>
      <c r="B66" s="64">
        <v>17</v>
      </c>
      <c r="C66" s="65" t="s">
        <v>94</v>
      </c>
      <c r="D66" s="65">
        <v>1045</v>
      </c>
      <c r="E66" s="65" t="s">
        <v>248</v>
      </c>
      <c r="F66" s="64">
        <v>17</v>
      </c>
    </row>
    <row r="67" spans="1:7" ht="27.6" x14ac:dyDescent="0.3">
      <c r="A67" s="11" t="s">
        <v>36</v>
      </c>
      <c r="B67" s="64" t="s">
        <v>163</v>
      </c>
      <c r="C67" s="65" t="s">
        <v>100</v>
      </c>
      <c r="D67" s="65"/>
      <c r="E67" s="65" t="s">
        <v>550</v>
      </c>
      <c r="F67" s="64">
        <v>28</v>
      </c>
      <c r="G67" s="67" t="s">
        <v>163</v>
      </c>
    </row>
    <row r="68" spans="1:7" ht="27.6" x14ac:dyDescent="0.3">
      <c r="A68" s="11" t="s">
        <v>36</v>
      </c>
      <c r="B68" s="64" t="s">
        <v>163</v>
      </c>
      <c r="C68" s="65" t="s">
        <v>551</v>
      </c>
      <c r="D68" s="65"/>
      <c r="E68" s="65" t="s">
        <v>552</v>
      </c>
      <c r="F68" s="64">
        <v>28</v>
      </c>
      <c r="G68" s="67" t="s">
        <v>163</v>
      </c>
    </row>
    <row r="69" spans="1:7" ht="26.4" x14ac:dyDescent="0.3">
      <c r="A69" s="11" t="s">
        <v>36</v>
      </c>
      <c r="B69" s="64" t="s">
        <v>163</v>
      </c>
      <c r="C69" s="65" t="s">
        <v>342</v>
      </c>
      <c r="D69" s="65"/>
      <c r="E69" s="65" t="s">
        <v>343</v>
      </c>
      <c r="F69" s="64">
        <v>28</v>
      </c>
      <c r="G69" s="67" t="s">
        <v>163</v>
      </c>
    </row>
    <row r="70" spans="1:7" ht="26.4" x14ac:dyDescent="0.3">
      <c r="A70" s="11" t="s">
        <v>36</v>
      </c>
      <c r="B70" s="64" t="s">
        <v>163</v>
      </c>
      <c r="C70" s="65" t="s">
        <v>301</v>
      </c>
      <c r="D70" s="65">
        <v>1725</v>
      </c>
      <c r="E70" s="65" t="s">
        <v>302</v>
      </c>
      <c r="F70" s="64">
        <v>28</v>
      </c>
      <c r="G70" s="67" t="s">
        <v>163</v>
      </c>
    </row>
    <row r="71" spans="1:7" ht="26.4" x14ac:dyDescent="0.3">
      <c r="A71" s="11" t="s">
        <v>36</v>
      </c>
      <c r="B71" s="64" t="s">
        <v>163</v>
      </c>
      <c r="C71" s="65" t="s">
        <v>496</v>
      </c>
      <c r="D71" s="65"/>
      <c r="E71" s="65" t="s">
        <v>497</v>
      </c>
      <c r="F71" s="64">
        <v>28</v>
      </c>
      <c r="G71" s="67" t="s">
        <v>163</v>
      </c>
    </row>
    <row r="72" spans="1:7" ht="26.4" x14ac:dyDescent="0.3">
      <c r="A72" s="11" t="s">
        <v>36</v>
      </c>
      <c r="B72" s="64" t="s">
        <v>163</v>
      </c>
      <c r="C72" s="65" t="s">
        <v>338</v>
      </c>
      <c r="D72" s="65"/>
      <c r="E72" s="65" t="s">
        <v>339</v>
      </c>
      <c r="F72" s="64">
        <v>28</v>
      </c>
      <c r="G72" s="67" t="s">
        <v>163</v>
      </c>
    </row>
    <row r="73" spans="1:7" ht="26.4" x14ac:dyDescent="0.3">
      <c r="A73" s="11" t="s">
        <v>36</v>
      </c>
      <c r="B73" s="64" t="s">
        <v>163</v>
      </c>
      <c r="C73" s="65" t="s">
        <v>553</v>
      </c>
      <c r="D73" s="65">
        <v>3278</v>
      </c>
      <c r="E73" s="65" t="s">
        <v>99</v>
      </c>
      <c r="F73" s="64">
        <v>28</v>
      </c>
      <c r="G73" s="67" t="s">
        <v>163</v>
      </c>
    </row>
    <row r="74" spans="1:7" ht="26.4" x14ac:dyDescent="0.3">
      <c r="A74" s="11" t="s">
        <v>36</v>
      </c>
      <c r="B74" s="64" t="s">
        <v>163</v>
      </c>
      <c r="C74" s="65" t="s">
        <v>554</v>
      </c>
      <c r="D74" s="65">
        <v>1871</v>
      </c>
      <c r="E74" s="65" t="s">
        <v>555</v>
      </c>
      <c r="F74" s="64">
        <v>28</v>
      </c>
      <c r="G74" s="67" t="s">
        <v>163</v>
      </c>
    </row>
    <row r="75" spans="1:7" ht="27.6" x14ac:dyDescent="0.3">
      <c r="A75" s="11" t="s">
        <v>36</v>
      </c>
      <c r="B75" s="64" t="s">
        <v>163</v>
      </c>
      <c r="C75" s="65" t="s">
        <v>256</v>
      </c>
      <c r="D75" s="65">
        <v>1646</v>
      </c>
      <c r="E75" s="65" t="s">
        <v>104</v>
      </c>
      <c r="F75" s="64">
        <v>28</v>
      </c>
      <c r="G75" s="67" t="s">
        <v>163</v>
      </c>
    </row>
    <row r="76" spans="1:7" ht="26.4" x14ac:dyDescent="0.3">
      <c r="A76" s="11" t="s">
        <v>36</v>
      </c>
      <c r="B76" s="64" t="s">
        <v>163</v>
      </c>
      <c r="C76" s="65" t="s">
        <v>556</v>
      </c>
      <c r="D76" s="65"/>
      <c r="E76" s="65" t="s">
        <v>557</v>
      </c>
      <c r="F76" s="64">
        <v>28</v>
      </c>
      <c r="G76" s="67" t="s">
        <v>163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5"/>
  <dimension ref="A1:F62"/>
  <sheetViews>
    <sheetView topLeftCell="A31" workbookViewId="0">
      <selection activeCell="C63" sqref="C63"/>
    </sheetView>
  </sheetViews>
  <sheetFormatPr defaultColWidth="9.109375" defaultRowHeight="13.2" x14ac:dyDescent="0.3"/>
  <cols>
    <col min="1" max="1" width="12.5546875" style="1" customWidth="1"/>
    <col min="2" max="2" width="9.109375" style="1"/>
    <col min="3" max="3" width="15" style="1" customWidth="1"/>
    <col min="4" max="4" width="9.33203125" style="1" customWidth="1"/>
    <col min="5" max="5" width="14.109375" style="1" customWidth="1"/>
    <col min="6" max="6" width="5.5546875" style="1" bestFit="1" customWidth="1"/>
    <col min="7" max="16384" width="9.109375" style="1"/>
  </cols>
  <sheetData>
    <row r="1" spans="1:6" x14ac:dyDescent="0.3">
      <c r="A1" s="76" t="s">
        <v>107</v>
      </c>
      <c r="B1" s="76" t="s">
        <v>0</v>
      </c>
      <c r="C1" s="76" t="s">
        <v>1</v>
      </c>
      <c r="D1" s="76" t="s">
        <v>2</v>
      </c>
      <c r="E1" s="76" t="s">
        <v>3</v>
      </c>
      <c r="F1" s="76" t="s">
        <v>584</v>
      </c>
    </row>
    <row r="2" spans="1:6" x14ac:dyDescent="0.3">
      <c r="A2" s="11" t="s">
        <v>23</v>
      </c>
      <c r="B2" s="11" t="s">
        <v>562</v>
      </c>
      <c r="C2" s="11" t="s">
        <v>303</v>
      </c>
      <c r="D2" s="11">
        <v>1010</v>
      </c>
      <c r="E2" s="11" t="s">
        <v>182</v>
      </c>
      <c r="F2" s="11">
        <v>1</v>
      </c>
    </row>
    <row r="3" spans="1:6" x14ac:dyDescent="0.3">
      <c r="A3" s="11" t="s">
        <v>23</v>
      </c>
      <c r="B3" s="11" t="s">
        <v>564</v>
      </c>
      <c r="C3" s="11" t="s">
        <v>434</v>
      </c>
      <c r="D3" s="11">
        <v>11</v>
      </c>
      <c r="E3" s="16" t="s">
        <v>435</v>
      </c>
      <c r="F3" s="11">
        <v>2</v>
      </c>
    </row>
    <row r="4" spans="1:6" x14ac:dyDescent="0.3">
      <c r="A4" s="11" t="s">
        <v>23</v>
      </c>
      <c r="B4" s="11" t="s">
        <v>567</v>
      </c>
      <c r="C4" s="11" t="s">
        <v>585</v>
      </c>
      <c r="D4" s="11">
        <v>75</v>
      </c>
      <c r="E4" s="11" t="s">
        <v>586</v>
      </c>
      <c r="F4" s="11">
        <v>3</v>
      </c>
    </row>
    <row r="5" spans="1:6" ht="26.4" x14ac:dyDescent="0.3">
      <c r="A5" s="11" t="s">
        <v>23</v>
      </c>
      <c r="B5" s="11" t="s">
        <v>569</v>
      </c>
      <c r="C5" s="11" t="s">
        <v>587</v>
      </c>
      <c r="D5" s="11">
        <v>240</v>
      </c>
      <c r="E5" s="16" t="s">
        <v>588</v>
      </c>
      <c r="F5" s="11">
        <v>4</v>
      </c>
    </row>
    <row r="6" spans="1:6" ht="26.4" x14ac:dyDescent="0.3">
      <c r="A6" s="11" t="s">
        <v>23</v>
      </c>
      <c r="B6" s="11" t="s">
        <v>571</v>
      </c>
      <c r="C6" s="11" t="s">
        <v>589</v>
      </c>
      <c r="D6" s="11">
        <v>25961</v>
      </c>
      <c r="E6" s="16" t="s">
        <v>590</v>
      </c>
      <c r="F6" s="11">
        <v>5</v>
      </c>
    </row>
    <row r="7" spans="1:6" x14ac:dyDescent="0.3">
      <c r="A7" s="11" t="s">
        <v>23</v>
      </c>
      <c r="B7" s="11" t="s">
        <v>574</v>
      </c>
      <c r="C7" s="11" t="s">
        <v>45</v>
      </c>
      <c r="D7" s="11">
        <v>1510</v>
      </c>
      <c r="E7" s="11" t="s">
        <v>591</v>
      </c>
      <c r="F7" s="11">
        <v>6</v>
      </c>
    </row>
    <row r="8" spans="1:6" x14ac:dyDescent="0.3">
      <c r="A8" s="11" t="s">
        <v>23</v>
      </c>
      <c r="B8" s="11" t="s">
        <v>575</v>
      </c>
      <c r="C8" s="11" t="s">
        <v>592</v>
      </c>
      <c r="D8" s="11">
        <v>220</v>
      </c>
      <c r="E8" s="11" t="s">
        <v>593</v>
      </c>
      <c r="F8" s="11">
        <v>7</v>
      </c>
    </row>
    <row r="9" spans="1:6" x14ac:dyDescent="0.3">
      <c r="A9" s="11" t="s">
        <v>23</v>
      </c>
      <c r="B9" s="11" t="s">
        <v>577</v>
      </c>
      <c r="C9" s="11" t="s">
        <v>594</v>
      </c>
      <c r="D9" s="11">
        <v>1106</v>
      </c>
      <c r="E9" s="11" t="s">
        <v>595</v>
      </c>
      <c r="F9" s="11">
        <v>8</v>
      </c>
    </row>
    <row r="10" spans="1:6" x14ac:dyDescent="0.3">
      <c r="A10" s="11" t="s">
        <v>23</v>
      </c>
      <c r="B10" s="11" t="s">
        <v>580</v>
      </c>
      <c r="C10" s="11" t="s">
        <v>596</v>
      </c>
      <c r="D10" s="11">
        <v>3707</v>
      </c>
      <c r="E10" s="11" t="s">
        <v>597</v>
      </c>
      <c r="F10" s="11">
        <v>9</v>
      </c>
    </row>
    <row r="11" spans="1:6" x14ac:dyDescent="0.3">
      <c r="A11" s="11" t="s">
        <v>23</v>
      </c>
      <c r="B11" s="11" t="s">
        <v>583</v>
      </c>
      <c r="C11" s="11" t="s">
        <v>598</v>
      </c>
      <c r="D11" s="11">
        <v>100</v>
      </c>
      <c r="E11" s="16" t="s">
        <v>599</v>
      </c>
      <c r="F11" s="11">
        <v>10</v>
      </c>
    </row>
    <row r="12" spans="1:6" x14ac:dyDescent="0.3">
      <c r="A12" s="11" t="s">
        <v>23</v>
      </c>
      <c r="B12" s="11" t="s">
        <v>600</v>
      </c>
      <c r="C12" s="11" t="s">
        <v>601</v>
      </c>
      <c r="D12" s="11">
        <v>27906</v>
      </c>
      <c r="E12" s="11" t="s">
        <v>602</v>
      </c>
      <c r="F12" s="11">
        <v>11</v>
      </c>
    </row>
    <row r="13" spans="1:6" x14ac:dyDescent="0.3">
      <c r="A13" s="11" t="s">
        <v>23</v>
      </c>
      <c r="B13" s="11" t="s">
        <v>603</v>
      </c>
      <c r="C13" s="69" t="s">
        <v>184</v>
      </c>
      <c r="D13" s="69" t="s">
        <v>259</v>
      </c>
      <c r="E13" s="69" t="s">
        <v>260</v>
      </c>
      <c r="F13" s="11">
        <v>12</v>
      </c>
    </row>
    <row r="14" spans="1:6" x14ac:dyDescent="0.3">
      <c r="A14" s="11" t="s">
        <v>23</v>
      </c>
      <c r="B14" s="11" t="s">
        <v>604</v>
      </c>
      <c r="C14" s="11" t="s">
        <v>605</v>
      </c>
      <c r="D14" s="11">
        <v>3702</v>
      </c>
      <c r="E14" s="11" t="s">
        <v>606</v>
      </c>
      <c r="F14" s="11">
        <v>13</v>
      </c>
    </row>
    <row r="15" spans="1:6" ht="26.4" x14ac:dyDescent="0.3">
      <c r="A15" s="11" t="s">
        <v>23</v>
      </c>
      <c r="B15" s="11" t="s">
        <v>607</v>
      </c>
      <c r="C15" s="11" t="s">
        <v>608</v>
      </c>
      <c r="D15" s="11">
        <v>1118</v>
      </c>
      <c r="E15" s="11" t="s">
        <v>609</v>
      </c>
      <c r="F15" s="11">
        <v>14</v>
      </c>
    </row>
    <row r="16" spans="1:6" ht="26.4" x14ac:dyDescent="0.3">
      <c r="A16" s="11" t="s">
        <v>23</v>
      </c>
      <c r="B16" s="11" t="s">
        <v>610</v>
      </c>
      <c r="C16" s="11" t="s">
        <v>18</v>
      </c>
      <c r="D16" s="11">
        <v>990</v>
      </c>
      <c r="E16" s="11" t="s">
        <v>19</v>
      </c>
      <c r="F16" s="11">
        <v>15</v>
      </c>
    </row>
    <row r="17" spans="1:6" x14ac:dyDescent="0.3">
      <c r="A17" s="11" t="s">
        <v>23</v>
      </c>
      <c r="B17" s="11" t="s">
        <v>611</v>
      </c>
      <c r="C17" s="11" t="s">
        <v>612</v>
      </c>
      <c r="D17" s="11">
        <v>22</v>
      </c>
      <c r="E17" s="16" t="s">
        <v>613</v>
      </c>
      <c r="F17" s="11">
        <v>16</v>
      </c>
    </row>
    <row r="18" spans="1:6" x14ac:dyDescent="0.3">
      <c r="A18" s="11" t="s">
        <v>23</v>
      </c>
      <c r="B18" s="11" t="s">
        <v>614</v>
      </c>
      <c r="C18" s="11" t="s">
        <v>433</v>
      </c>
      <c r="D18" s="11">
        <v>789</v>
      </c>
      <c r="E18" s="11" t="s">
        <v>442</v>
      </c>
      <c r="F18" s="11">
        <v>17</v>
      </c>
    </row>
    <row r="19" spans="1:6" x14ac:dyDescent="0.3">
      <c r="A19" s="11" t="s">
        <v>23</v>
      </c>
      <c r="B19" s="11" t="s">
        <v>615</v>
      </c>
      <c r="C19" s="69" t="s">
        <v>191</v>
      </c>
      <c r="D19" s="69">
        <v>29</v>
      </c>
      <c r="E19" s="11" t="s">
        <v>14</v>
      </c>
      <c r="F19" s="11">
        <v>18</v>
      </c>
    </row>
    <row r="20" spans="1:6" x14ac:dyDescent="0.3">
      <c r="A20" s="11" t="s">
        <v>23</v>
      </c>
      <c r="B20" s="11" t="s">
        <v>616</v>
      </c>
      <c r="C20" s="11" t="s">
        <v>617</v>
      </c>
      <c r="D20" s="11">
        <v>3706</v>
      </c>
      <c r="E20" s="11" t="s">
        <v>618</v>
      </c>
      <c r="F20" s="11">
        <v>19</v>
      </c>
    </row>
    <row r="21" spans="1:6" x14ac:dyDescent="0.3">
      <c r="A21" s="11" t="s">
        <v>23</v>
      </c>
      <c r="B21" s="11" t="s">
        <v>619</v>
      </c>
      <c r="C21" s="11" t="s">
        <v>620</v>
      </c>
      <c r="D21" s="11">
        <v>84</v>
      </c>
      <c r="E21" s="11" t="s">
        <v>621</v>
      </c>
      <c r="F21" s="11">
        <v>20</v>
      </c>
    </row>
    <row r="22" spans="1:6" x14ac:dyDescent="0.3">
      <c r="A22" s="11" t="s">
        <v>23</v>
      </c>
      <c r="B22" s="11" t="s">
        <v>622</v>
      </c>
      <c r="C22" s="11" t="s">
        <v>15</v>
      </c>
      <c r="D22" s="11">
        <v>1</v>
      </c>
      <c r="E22" s="11" t="s">
        <v>16</v>
      </c>
      <c r="F22" s="11">
        <v>21</v>
      </c>
    </row>
    <row r="23" spans="1:6" ht="26.4" x14ac:dyDescent="0.3">
      <c r="A23" s="11" t="s">
        <v>23</v>
      </c>
      <c r="B23" s="11" t="s">
        <v>623</v>
      </c>
      <c r="C23" s="11" t="s">
        <v>624</v>
      </c>
      <c r="D23" s="11">
        <v>18</v>
      </c>
      <c r="E23" s="11" t="s">
        <v>625</v>
      </c>
      <c r="F23" s="11">
        <v>22</v>
      </c>
    </row>
    <row r="24" spans="1:6" x14ac:dyDescent="0.3">
      <c r="A24" s="11" t="s">
        <v>23</v>
      </c>
      <c r="B24" s="11" t="s">
        <v>626</v>
      </c>
      <c r="C24" s="11" t="s">
        <v>627</v>
      </c>
      <c r="D24" s="11">
        <v>5100</v>
      </c>
      <c r="E24" s="11" t="s">
        <v>628</v>
      </c>
      <c r="F24" s="11">
        <v>23</v>
      </c>
    </row>
    <row r="25" spans="1:6" x14ac:dyDescent="0.3">
      <c r="A25" s="11" t="s">
        <v>23</v>
      </c>
      <c r="B25" s="11" t="s">
        <v>629</v>
      </c>
      <c r="C25" s="11" t="s">
        <v>630</v>
      </c>
      <c r="D25" s="11">
        <v>1241</v>
      </c>
      <c r="E25" s="11" t="s">
        <v>631</v>
      </c>
      <c r="F25" s="11">
        <v>24</v>
      </c>
    </row>
    <row r="26" spans="1:6" ht="26.4" x14ac:dyDescent="0.3">
      <c r="A26" s="11" t="s">
        <v>23</v>
      </c>
      <c r="B26" s="11" t="s">
        <v>632</v>
      </c>
      <c r="C26" s="11" t="s">
        <v>633</v>
      </c>
      <c r="D26" s="11">
        <v>1584</v>
      </c>
      <c r="E26" s="16" t="s">
        <v>634</v>
      </c>
      <c r="F26" s="11">
        <v>25</v>
      </c>
    </row>
    <row r="27" spans="1:6" ht="26.4" x14ac:dyDescent="0.3">
      <c r="A27" s="11" t="s">
        <v>23</v>
      </c>
      <c r="B27" s="11" t="s">
        <v>635</v>
      </c>
      <c r="C27" s="11" t="s">
        <v>17</v>
      </c>
      <c r="D27" s="11">
        <v>2057</v>
      </c>
      <c r="E27" s="11" t="s">
        <v>636</v>
      </c>
      <c r="F27" s="11">
        <v>26</v>
      </c>
    </row>
    <row r="28" spans="1:6" x14ac:dyDescent="0.3">
      <c r="A28" s="11" t="s">
        <v>23</v>
      </c>
      <c r="B28" s="11" t="s">
        <v>637</v>
      </c>
      <c r="C28" s="11" t="s">
        <v>638</v>
      </c>
      <c r="D28" s="11">
        <v>4007</v>
      </c>
      <c r="E28" s="11" t="s">
        <v>639</v>
      </c>
      <c r="F28" s="11">
        <v>27</v>
      </c>
    </row>
    <row r="29" spans="1:6" x14ac:dyDescent="0.3">
      <c r="A29" s="11" t="s">
        <v>23</v>
      </c>
      <c r="B29" s="11" t="s">
        <v>640</v>
      </c>
      <c r="C29" s="11" t="s">
        <v>641</v>
      </c>
      <c r="D29" s="11">
        <v>90</v>
      </c>
      <c r="E29" s="11" t="s">
        <v>642</v>
      </c>
      <c r="F29" s="11">
        <v>28</v>
      </c>
    </row>
    <row r="30" spans="1:6" ht="26.4" x14ac:dyDescent="0.3">
      <c r="A30" s="11" t="s">
        <v>23</v>
      </c>
      <c r="B30" s="11" t="s">
        <v>643</v>
      </c>
      <c r="C30" s="11" t="s">
        <v>53</v>
      </c>
      <c r="D30" s="11">
        <v>66</v>
      </c>
      <c r="E30" s="11" t="s">
        <v>644</v>
      </c>
      <c r="F30" s="11">
        <v>29</v>
      </c>
    </row>
    <row r="31" spans="1:6" x14ac:dyDescent="0.3">
      <c r="A31" s="11" t="s">
        <v>23</v>
      </c>
      <c r="B31" s="11" t="s">
        <v>645</v>
      </c>
      <c r="C31" s="11" t="s">
        <v>646</v>
      </c>
      <c r="D31" s="11">
        <v>26</v>
      </c>
      <c r="E31" s="16" t="s">
        <v>647</v>
      </c>
      <c r="F31" s="11" t="s">
        <v>105</v>
      </c>
    </row>
    <row r="32" spans="1:6" x14ac:dyDescent="0.3">
      <c r="A32" s="11" t="s">
        <v>23</v>
      </c>
      <c r="B32" s="11" t="s">
        <v>645</v>
      </c>
      <c r="C32" s="11" t="s">
        <v>439</v>
      </c>
      <c r="D32" s="11">
        <v>899</v>
      </c>
      <c r="E32" s="11" t="s">
        <v>648</v>
      </c>
      <c r="F32" s="11" t="s">
        <v>105</v>
      </c>
    </row>
    <row r="33" spans="1:6" ht="26.4" x14ac:dyDescent="0.3">
      <c r="A33" s="11" t="s">
        <v>26</v>
      </c>
      <c r="B33" s="11" t="s">
        <v>562</v>
      </c>
      <c r="C33" s="69" t="s">
        <v>432</v>
      </c>
      <c r="D33" s="11"/>
      <c r="E33" s="11" t="s">
        <v>467</v>
      </c>
      <c r="F33" s="11">
        <v>1</v>
      </c>
    </row>
    <row r="34" spans="1:6" x14ac:dyDescent="0.3">
      <c r="A34" s="11" t="s">
        <v>26</v>
      </c>
      <c r="B34" s="11" t="s">
        <v>564</v>
      </c>
      <c r="C34" s="11" t="s">
        <v>412</v>
      </c>
      <c r="D34" s="11">
        <v>1622</v>
      </c>
      <c r="E34" s="11" t="s">
        <v>159</v>
      </c>
      <c r="F34" s="11">
        <v>2</v>
      </c>
    </row>
    <row r="35" spans="1:6" x14ac:dyDescent="0.3">
      <c r="A35" s="11" t="s">
        <v>26</v>
      </c>
      <c r="B35" s="11" t="s">
        <v>567</v>
      </c>
      <c r="C35" s="11" t="s">
        <v>649</v>
      </c>
      <c r="D35" s="11">
        <v>1629</v>
      </c>
      <c r="E35" s="16" t="s">
        <v>650</v>
      </c>
      <c r="F35" s="11">
        <v>3</v>
      </c>
    </row>
    <row r="36" spans="1:6" x14ac:dyDescent="0.3">
      <c r="A36" s="11" t="s">
        <v>26</v>
      </c>
      <c r="B36" s="11" t="s">
        <v>569</v>
      </c>
      <c r="C36" s="11" t="s">
        <v>651</v>
      </c>
      <c r="D36" s="11">
        <v>5365</v>
      </c>
      <c r="E36" s="11" t="s">
        <v>652</v>
      </c>
      <c r="F36" s="11">
        <v>4</v>
      </c>
    </row>
    <row r="37" spans="1:6" x14ac:dyDescent="0.3">
      <c r="A37" s="11" t="s">
        <v>26</v>
      </c>
      <c r="B37" s="11" t="s">
        <v>571</v>
      </c>
      <c r="C37" s="11" t="s">
        <v>653</v>
      </c>
      <c r="D37" s="11">
        <v>4026</v>
      </c>
      <c r="E37" s="11" t="s">
        <v>654</v>
      </c>
      <c r="F37" s="11">
        <v>5</v>
      </c>
    </row>
    <row r="38" spans="1:6" x14ac:dyDescent="0.3">
      <c r="A38" s="11" t="s">
        <v>26</v>
      </c>
      <c r="B38" s="11" t="s">
        <v>574</v>
      </c>
      <c r="C38" s="11" t="s">
        <v>211</v>
      </c>
      <c r="D38" s="11">
        <v>1081</v>
      </c>
      <c r="E38" s="11" t="s">
        <v>181</v>
      </c>
      <c r="F38" s="11">
        <v>6</v>
      </c>
    </row>
    <row r="39" spans="1:6" x14ac:dyDescent="0.3">
      <c r="A39" s="11" t="s">
        <v>26</v>
      </c>
      <c r="B39" s="11" t="s">
        <v>575</v>
      </c>
      <c r="C39" s="11" t="s">
        <v>655</v>
      </c>
      <c r="D39" s="11">
        <v>1656</v>
      </c>
      <c r="E39" s="16" t="s">
        <v>656</v>
      </c>
      <c r="F39" s="11">
        <v>7</v>
      </c>
    </row>
    <row r="40" spans="1:6" ht="26.4" x14ac:dyDescent="0.3">
      <c r="A40" s="11" t="s">
        <v>26</v>
      </c>
      <c r="B40" s="11" t="s">
        <v>577</v>
      </c>
      <c r="C40" s="11" t="s">
        <v>657</v>
      </c>
      <c r="D40" s="11">
        <v>1038</v>
      </c>
      <c r="E40" s="11" t="s">
        <v>658</v>
      </c>
      <c r="F40" s="11">
        <v>8</v>
      </c>
    </row>
    <row r="41" spans="1:6" x14ac:dyDescent="0.3">
      <c r="A41" s="11" t="s">
        <v>26</v>
      </c>
      <c r="B41" s="11" t="s">
        <v>580</v>
      </c>
      <c r="C41" s="11" t="s">
        <v>34</v>
      </c>
      <c r="D41" s="11">
        <v>488</v>
      </c>
      <c r="E41" s="11" t="s">
        <v>35</v>
      </c>
      <c r="F41" s="11">
        <v>9</v>
      </c>
    </row>
    <row r="42" spans="1:6" x14ac:dyDescent="0.3">
      <c r="A42" s="11" t="s">
        <v>26</v>
      </c>
      <c r="B42" s="11" t="s">
        <v>583</v>
      </c>
      <c r="C42" s="11" t="s">
        <v>28</v>
      </c>
      <c r="D42" s="11">
        <v>5185</v>
      </c>
      <c r="E42" s="11" t="s">
        <v>659</v>
      </c>
      <c r="F42" s="11">
        <v>10</v>
      </c>
    </row>
    <row r="43" spans="1:6" x14ac:dyDescent="0.3">
      <c r="A43" s="11" t="s">
        <v>26</v>
      </c>
      <c r="B43" s="11" t="s">
        <v>600</v>
      </c>
      <c r="C43" s="11" t="s">
        <v>478</v>
      </c>
      <c r="D43" s="11">
        <v>1718</v>
      </c>
      <c r="E43" s="11" t="s">
        <v>480</v>
      </c>
      <c r="F43" s="11">
        <v>11</v>
      </c>
    </row>
    <row r="44" spans="1:6" x14ac:dyDescent="0.3">
      <c r="A44" s="11" t="s">
        <v>26</v>
      </c>
      <c r="B44" s="11" t="s">
        <v>603</v>
      </c>
      <c r="C44" s="11" t="s">
        <v>660</v>
      </c>
      <c r="D44" s="11">
        <v>7</v>
      </c>
      <c r="E44" s="11" t="s">
        <v>661</v>
      </c>
      <c r="F44" s="11">
        <v>12</v>
      </c>
    </row>
    <row r="45" spans="1:6" ht="26.4" x14ac:dyDescent="0.3">
      <c r="A45" s="11" t="s">
        <v>26</v>
      </c>
      <c r="B45" s="11" t="s">
        <v>604</v>
      </c>
      <c r="C45" s="11" t="s">
        <v>662</v>
      </c>
      <c r="D45" s="11">
        <v>769</v>
      </c>
      <c r="E45" s="11" t="s">
        <v>663</v>
      </c>
      <c r="F45" s="11">
        <v>13</v>
      </c>
    </row>
    <row r="46" spans="1:6" x14ac:dyDescent="0.3">
      <c r="A46" s="11" t="s">
        <v>26</v>
      </c>
      <c r="B46" s="11" t="s">
        <v>607</v>
      </c>
      <c r="C46" s="11" t="s">
        <v>150</v>
      </c>
      <c r="D46" s="11">
        <v>1001</v>
      </c>
      <c r="E46" s="11" t="s">
        <v>185</v>
      </c>
      <c r="F46" s="11">
        <v>14</v>
      </c>
    </row>
    <row r="47" spans="1:6" x14ac:dyDescent="0.3">
      <c r="A47" s="11" t="s">
        <v>26</v>
      </c>
      <c r="B47" s="11" t="s">
        <v>610</v>
      </c>
      <c r="C47" s="11" t="s">
        <v>219</v>
      </c>
      <c r="D47" s="11">
        <v>868</v>
      </c>
      <c r="E47" s="11" t="s">
        <v>59</v>
      </c>
      <c r="F47" s="11">
        <v>15</v>
      </c>
    </row>
    <row r="48" spans="1:6" ht="26.4" x14ac:dyDescent="0.3">
      <c r="A48" s="11" t="s">
        <v>26</v>
      </c>
      <c r="B48" s="11" t="s">
        <v>611</v>
      </c>
      <c r="C48" s="11" t="s">
        <v>664</v>
      </c>
      <c r="D48" s="11">
        <v>3948</v>
      </c>
      <c r="E48" s="11" t="s">
        <v>665</v>
      </c>
      <c r="F48" s="11">
        <v>16</v>
      </c>
    </row>
    <row r="49" spans="1:6" ht="26.4" x14ac:dyDescent="0.3">
      <c r="A49" s="11" t="s">
        <v>26</v>
      </c>
      <c r="B49" s="11" t="s">
        <v>614</v>
      </c>
      <c r="C49" s="11" t="s">
        <v>666</v>
      </c>
      <c r="D49" s="11"/>
      <c r="E49" s="11" t="s">
        <v>667</v>
      </c>
      <c r="F49" s="11">
        <v>17</v>
      </c>
    </row>
    <row r="50" spans="1:6" x14ac:dyDescent="0.3">
      <c r="A50" s="11" t="s">
        <v>26</v>
      </c>
      <c r="B50" s="11" t="s">
        <v>615</v>
      </c>
      <c r="C50" s="11" t="s">
        <v>668</v>
      </c>
      <c r="D50" s="11"/>
      <c r="E50" s="11" t="s">
        <v>669</v>
      </c>
      <c r="F50" s="11" t="s">
        <v>105</v>
      </c>
    </row>
    <row r="51" spans="1:6" x14ac:dyDescent="0.3">
      <c r="A51" s="11" t="s">
        <v>26</v>
      </c>
      <c r="B51" s="11" t="s">
        <v>615</v>
      </c>
      <c r="C51" s="11" t="s">
        <v>670</v>
      </c>
      <c r="D51" s="11"/>
      <c r="E51" s="11" t="s">
        <v>61</v>
      </c>
      <c r="F51" s="11" t="s">
        <v>105</v>
      </c>
    </row>
    <row r="52" spans="1:6" x14ac:dyDescent="0.3">
      <c r="A52" s="11" t="s">
        <v>26</v>
      </c>
      <c r="B52" s="11" t="s">
        <v>615</v>
      </c>
      <c r="C52" s="11" t="s">
        <v>671</v>
      </c>
      <c r="D52" s="11">
        <v>1671</v>
      </c>
      <c r="E52" s="11" t="s">
        <v>672</v>
      </c>
      <c r="F52" s="11" t="s">
        <v>105</v>
      </c>
    </row>
    <row r="53" spans="1:6" x14ac:dyDescent="0.3">
      <c r="A53" s="11" t="s">
        <v>36</v>
      </c>
      <c r="B53" s="11" t="s">
        <v>562</v>
      </c>
      <c r="C53" s="11" t="s">
        <v>39</v>
      </c>
      <c r="D53" s="11">
        <v>670</v>
      </c>
      <c r="E53" s="11" t="s">
        <v>563</v>
      </c>
      <c r="F53" s="11">
        <v>1</v>
      </c>
    </row>
    <row r="54" spans="1:6" x14ac:dyDescent="0.3">
      <c r="A54" s="11" t="s">
        <v>36</v>
      </c>
      <c r="B54" s="11" t="s">
        <v>564</v>
      </c>
      <c r="C54" s="11" t="s">
        <v>565</v>
      </c>
      <c r="D54" s="11">
        <v>1410</v>
      </c>
      <c r="E54" s="11" t="s">
        <v>566</v>
      </c>
      <c r="F54" s="11">
        <v>2</v>
      </c>
    </row>
    <row r="55" spans="1:6" x14ac:dyDescent="0.3">
      <c r="A55" s="11" t="s">
        <v>36</v>
      </c>
      <c r="B55" s="11" t="s">
        <v>567</v>
      </c>
      <c r="C55" s="11" t="s">
        <v>568</v>
      </c>
      <c r="D55" s="11">
        <v>1757</v>
      </c>
      <c r="E55" s="11" t="s">
        <v>187</v>
      </c>
      <c r="F55" s="11">
        <v>3</v>
      </c>
    </row>
    <row r="56" spans="1:6" x14ac:dyDescent="0.3">
      <c r="A56" s="11" t="s">
        <v>36</v>
      </c>
      <c r="B56" s="11" t="s">
        <v>569</v>
      </c>
      <c r="C56" s="11" t="s">
        <v>102</v>
      </c>
      <c r="D56" s="11"/>
      <c r="E56" s="11" t="s">
        <v>570</v>
      </c>
      <c r="F56" s="11">
        <v>4</v>
      </c>
    </row>
    <row r="57" spans="1:6" x14ac:dyDescent="0.3">
      <c r="A57" s="11" t="s">
        <v>36</v>
      </c>
      <c r="B57" s="11" t="s">
        <v>571</v>
      </c>
      <c r="C57" s="11" t="s">
        <v>572</v>
      </c>
      <c r="D57" s="11">
        <v>1722</v>
      </c>
      <c r="E57" s="11" t="s">
        <v>573</v>
      </c>
      <c r="F57" s="11">
        <v>5</v>
      </c>
    </row>
    <row r="58" spans="1:6" x14ac:dyDescent="0.3">
      <c r="A58" s="11" t="s">
        <v>36</v>
      </c>
      <c r="B58" s="11" t="s">
        <v>574</v>
      </c>
      <c r="C58" s="11" t="s">
        <v>299</v>
      </c>
      <c r="D58" s="11">
        <v>1232</v>
      </c>
      <c r="E58" s="11" t="s">
        <v>300</v>
      </c>
      <c r="F58" s="11">
        <v>6</v>
      </c>
    </row>
    <row r="59" spans="1:6" x14ac:dyDescent="0.3">
      <c r="A59" s="11" t="s">
        <v>36</v>
      </c>
      <c r="B59" s="11" t="s">
        <v>575</v>
      </c>
      <c r="C59" s="11" t="s">
        <v>186</v>
      </c>
      <c r="D59" s="11">
        <v>8516</v>
      </c>
      <c r="E59" s="11" t="s">
        <v>576</v>
      </c>
      <c r="F59" s="11">
        <v>7</v>
      </c>
    </row>
    <row r="60" spans="1:6" x14ac:dyDescent="0.3">
      <c r="A60" s="11" t="s">
        <v>36</v>
      </c>
      <c r="B60" s="11" t="s">
        <v>577</v>
      </c>
      <c r="C60" s="11" t="s">
        <v>578</v>
      </c>
      <c r="D60" s="11">
        <v>1553</v>
      </c>
      <c r="E60" s="11" t="s">
        <v>579</v>
      </c>
      <c r="F60" s="11">
        <v>8</v>
      </c>
    </row>
    <row r="61" spans="1:6" ht="26.4" x14ac:dyDescent="0.3">
      <c r="A61" s="11" t="s">
        <v>36</v>
      </c>
      <c r="B61" s="11" t="s">
        <v>580</v>
      </c>
      <c r="C61" s="11" t="s">
        <v>581</v>
      </c>
      <c r="D61" s="11">
        <v>1574</v>
      </c>
      <c r="E61" s="11" t="s">
        <v>582</v>
      </c>
      <c r="F61" s="11">
        <v>9</v>
      </c>
    </row>
    <row r="62" spans="1:6" x14ac:dyDescent="0.3">
      <c r="A62" s="11" t="s">
        <v>36</v>
      </c>
      <c r="B62" s="11" t="s">
        <v>583</v>
      </c>
      <c r="C62" s="11" t="s">
        <v>301</v>
      </c>
      <c r="D62" s="11">
        <v>1725</v>
      </c>
      <c r="E62" s="11" t="s">
        <v>302</v>
      </c>
      <c r="F62" s="11" t="s">
        <v>105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9"/>
  <sheetViews>
    <sheetView view="pageBreakPreview" zoomScale="160" zoomScaleNormal="100" zoomScaleSheetLayoutView="160" workbookViewId="0">
      <pane xSplit="4" ySplit="4" topLeftCell="E5" activePane="bottomRight" state="frozen"/>
      <selection pane="topRight" activeCell="D1" sqref="D1"/>
      <selection pane="bottomLeft" activeCell="A3" sqref="A3"/>
      <selection pane="bottomRight" activeCell="A4" sqref="A4:P4"/>
    </sheetView>
  </sheetViews>
  <sheetFormatPr defaultColWidth="9.109375" defaultRowHeight="13.2" x14ac:dyDescent="0.3"/>
  <cols>
    <col min="1" max="1" width="4" style="1" customWidth="1"/>
    <col min="2" max="2" width="16.33203125" style="9" customWidth="1"/>
    <col min="3" max="3" width="6.33203125" style="1" customWidth="1"/>
    <col min="4" max="4" width="14.77734375" style="1" customWidth="1"/>
    <col min="5" max="5" width="10.21875" style="1" customWidth="1"/>
    <col min="6" max="6" width="10.6640625" style="1" customWidth="1"/>
    <col min="7" max="7" width="10.44140625" style="1" customWidth="1"/>
    <col min="8" max="8" width="11" style="1" customWidth="1"/>
    <col min="9" max="9" width="11.88671875" style="1" customWidth="1"/>
    <col min="10" max="11" width="8.88671875" style="1" customWidth="1"/>
    <col min="12" max="12" width="8.44140625" style="1" customWidth="1"/>
    <col min="13" max="13" width="9.109375" style="1" customWidth="1"/>
    <col min="14" max="15" width="7" style="1" customWidth="1"/>
    <col min="16" max="16" width="5.77734375" style="1" customWidth="1"/>
    <col min="17" max="16384" width="9.109375" style="1"/>
  </cols>
  <sheetData>
    <row r="1" spans="1:16" s="71" customFormat="1" ht="58.8" customHeight="1" x14ac:dyDescent="0.3">
      <c r="B1" s="73" t="s">
        <v>561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s="71" customFormat="1" x14ac:dyDescent="0.3">
      <c r="B2" s="73" t="s">
        <v>559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s="71" customFormat="1" ht="15.75" customHeight="1" x14ac:dyDescent="0.3">
      <c r="B3" s="74" t="s">
        <v>7</v>
      </c>
      <c r="C3" s="74"/>
      <c r="D3" s="71">
        <f>COUNTA(B5:B291)</f>
        <v>82</v>
      </c>
    </row>
    <row r="4" spans="1:16" s="2" customFormat="1" ht="26.4" x14ac:dyDescent="0.3">
      <c r="A4" s="83"/>
      <c r="B4" s="77" t="s">
        <v>4</v>
      </c>
      <c r="C4" s="77" t="s">
        <v>5</v>
      </c>
      <c r="D4" s="77" t="s">
        <v>6</v>
      </c>
      <c r="E4" s="77" t="s">
        <v>40</v>
      </c>
      <c r="F4" s="78" t="s">
        <v>673</v>
      </c>
      <c r="G4" s="78" t="s">
        <v>674</v>
      </c>
      <c r="H4" s="78" t="s">
        <v>675</v>
      </c>
      <c r="I4" s="78" t="s">
        <v>676</v>
      </c>
      <c r="J4" s="78" t="s">
        <v>677</v>
      </c>
      <c r="K4" s="78" t="s">
        <v>678</v>
      </c>
      <c r="L4" s="79" t="s">
        <v>8</v>
      </c>
      <c r="M4" s="79" t="s">
        <v>12</v>
      </c>
      <c r="N4" s="79" t="s">
        <v>10</v>
      </c>
      <c r="O4" s="79" t="s">
        <v>11</v>
      </c>
      <c r="P4" s="79" t="s">
        <v>9</v>
      </c>
    </row>
    <row r="5" spans="1:16" x14ac:dyDescent="0.3">
      <c r="A5" s="11">
        <v>1</v>
      </c>
      <c r="B5" s="11" t="s">
        <v>219</v>
      </c>
      <c r="C5" s="11">
        <v>868</v>
      </c>
      <c r="D5" s="11" t="s">
        <v>220</v>
      </c>
      <c r="E5" s="11">
        <f>IF(IF(ISNA(VLOOKUP($B5,'Tolnay Kálmán EV'!$C$1:$F$100,4,FALSE)),"DNC",VLOOKUP($B5,'Tolnay Kálmán EV'!$C$1:$F$100,4,FALSE))="DNC",$D$3+1,VLOOKUP($B5,'Tolnay Kálmán EV'!$C$1:$F$100,4,FALSE))</f>
        <v>83</v>
      </c>
      <c r="F5" s="11">
        <f>IF(IF(ISNA(VLOOKUP($B5,'BR I. Badacsony'!$C$1:$F$99,4,FALSE)),"DNC",VLOOKUP($B5,'BR I. Badacsony'!$C$1:$F$99,4,FALSE))="DNC",$D$3+1,VLOOKUP($B5,'BR I. Badacsony'!$C$1:$F$99,4,FALSE))</f>
        <v>10</v>
      </c>
      <c r="G5" s="11">
        <f>IF(IF(ISNA(VLOOKUP($B5,'BR II. Siófok'!$C$1:$F$96,4,FALSE)),"DNC",VLOOKUP($B5,'BR II. Siófok'!$C$1:$F$96,4,FALSE))="DNC",$D$3+1,VLOOKUP($B5,'BR II. Siófok'!$C$1:$F$96,4,FALSE))</f>
        <v>3</v>
      </c>
      <c r="H5" s="11">
        <f>IF(IF(ISNA(VLOOKUP($B5,'BR III. Szemes'!$C$1:$F$98,4,FALSE)),"DNC",VLOOKUP($B5,'BR III. Szemes'!$C$1:$F$98,4,FALSE))="DNC",$D$3+1,VLOOKUP($B5,'BR III. Szemes'!$C$1:$F$98,4,FALSE))</f>
        <v>2</v>
      </c>
      <c r="I5" s="11">
        <f>IF(IF(ISNA(VLOOKUP($B5,'Horváth Boldizsár'!$C$1:$F$78,4,FALSE)),"DNC",VLOOKUP($B5,'Horváth Boldizsár'!$C$1:$F$78,4,FALSE))="DNC",$D$3+1,VLOOKUP($B5,'Horváth Boldizsár'!$C$1:$F$78,4,FALSE))</f>
        <v>83</v>
      </c>
      <c r="J5" s="11">
        <f>IF(IF(ISNA(VLOOKUP($B5,'BR IV. Lelle'!$C$1:$F$400,4,FALSE)),"DNC",VLOOKUP($B5,'BR IV. Lelle'!$C$1:$F$400,4,FALSE))="DNC",$D$3+1,VLOOKUP($B5,'BR IV. Lelle'!$C$1:$F$400,4,FALSE))</f>
        <v>3</v>
      </c>
      <c r="K5" s="11">
        <f>IF(IF(ISNA(VLOOKUP($B5,'BR V. Boglár'!$C$1:$F$95,4,FALSE)),"DNC",VLOOKUP($B5,'BR V. Boglár'!$C$1:$F$95,4,FALSE))="DNC",$D$3+1,VLOOKUP($B5,'BR V. Boglár'!$C$1:$F$95,4,FALSE))</f>
        <v>2</v>
      </c>
      <c r="L5" s="11">
        <f>IF(IF(ISNA(VLOOKUP($B5,'Őszi Regatta'!$C$1:$F$89,4,FALSE)),"DNC",VLOOKUP($B5,'Őszi Regatta'!$C$1:$F$89,4,FALSE))="DNC",$D$3+1,VLOOKUP($B5,'Őszi Regatta'!$C$1:$F$89,4,FALSE))</f>
        <v>15</v>
      </c>
      <c r="M5" s="11">
        <f>SUM(E5:L5)</f>
        <v>201</v>
      </c>
      <c r="N5" s="11">
        <f>LARGE(E5:L5,1)</f>
        <v>83</v>
      </c>
      <c r="O5" s="11">
        <f>LARGE(E5:L5,2)</f>
        <v>83</v>
      </c>
      <c r="P5" s="11">
        <f>M5-SUM(N5:O5)</f>
        <v>35</v>
      </c>
    </row>
    <row r="6" spans="1:16" x14ac:dyDescent="0.3">
      <c r="A6" s="11">
        <v>2</v>
      </c>
      <c r="B6" s="11" t="s">
        <v>30</v>
      </c>
      <c r="C6" s="11">
        <v>2501</v>
      </c>
      <c r="D6" s="11" t="s">
        <v>116</v>
      </c>
      <c r="E6" s="11" t="str">
        <f>IF(IF(ISNA(VLOOKUP($B6,'Tolnay Kálmán EV'!$C$1:$F$100,4,FALSE)),"DNC",VLOOKUP($B6,'Tolnay Kálmán EV'!$C$1:$F$100,4,FALSE))="DNC",$D$3+1,VLOOKUP($B6,'Tolnay Kálmán EV'!$C$1:$F$100,4,FALSE))</f>
        <v>2.0</v>
      </c>
      <c r="F6" s="11">
        <f>IF(IF(ISNA(VLOOKUP($B6,'BR I. Badacsony'!$C$1:$F$99,4,FALSE)),"DNC",VLOOKUP($B6,'BR I. Badacsony'!$C$1:$F$99,4,FALSE))="DNC",$D$3+1,VLOOKUP($B6,'BR I. Badacsony'!$C$1:$F$99,4,FALSE))</f>
        <v>9</v>
      </c>
      <c r="G6" s="11">
        <f>IF(IF(ISNA(VLOOKUP($B6,'BR II. Siófok'!$C$1:$F$96,4,FALSE)),"DNC",VLOOKUP($B6,'BR II. Siófok'!$C$1:$F$96,4,FALSE))="DNC",$D$3+1,VLOOKUP($B6,'BR II. Siófok'!$C$1:$F$96,4,FALSE))</f>
        <v>6</v>
      </c>
      <c r="H6" s="11">
        <f>IF(IF(ISNA(VLOOKUP($B6,'BR III. Szemes'!$C$1:$F$98,4,FALSE)),"DNC",VLOOKUP($B6,'BR III. Szemes'!$C$1:$F$98,4,FALSE))="DNC",$D$3+1,VLOOKUP($B6,'BR III. Szemes'!$C$1:$F$98,4,FALSE))</f>
        <v>4</v>
      </c>
      <c r="I6" s="11">
        <f>IF(IF(ISNA(VLOOKUP($B6,'Horváth Boldizsár'!$C$1:$F$78,4,FALSE)),"DNC",VLOOKUP($B6,'Horváth Boldizsár'!$C$1:$F$78,4,FALSE))="DNC",$D$3+1,VLOOKUP($B6,'Horváth Boldizsár'!$C$1:$F$78,4,FALSE))</f>
        <v>83</v>
      </c>
      <c r="J6" s="11">
        <f>IF(IF(ISNA(VLOOKUP($B6,'BR IV. Lelle'!$C$1:$F$400,4,FALSE)),"DNC",VLOOKUP($B6,'BR IV. Lelle'!$C$1:$F$400,4,FALSE))="DNC",$D$3+1,VLOOKUP($B6,'BR IV. Lelle'!$C$1:$F$400,4,FALSE))</f>
        <v>13</v>
      </c>
      <c r="K6" s="11">
        <f>IF(IF(ISNA(VLOOKUP($B6,'BR V. Boglár'!$C$1:$F$95,4,FALSE)),"DNC",VLOOKUP($B6,'BR V. Boglár'!$C$1:$F$95,4,FALSE))="DNC",$D$3+1,VLOOKUP($B6,'BR V. Boglár'!$C$1:$F$95,4,FALSE))</f>
        <v>30</v>
      </c>
      <c r="L6" s="11">
        <f>IF(IF(ISNA(VLOOKUP($B6,'Őszi Regatta'!$C$1:$F$89,4,FALSE)),"DNC",VLOOKUP($B6,'Őszi Regatta'!$C$1:$F$89,4,FALSE))="DNC",$D$3+1,VLOOKUP($B6,'Őszi Regatta'!$C$1:$F$89,4,FALSE))</f>
        <v>83</v>
      </c>
      <c r="M6" s="11">
        <f>SUM(E6:L6)</f>
        <v>228</v>
      </c>
      <c r="N6" s="11">
        <f>LARGE(E6:L6,1)</f>
        <v>83</v>
      </c>
      <c r="O6" s="11">
        <f>LARGE(E6:L6,2)</f>
        <v>83</v>
      </c>
      <c r="P6" s="11">
        <f>M6-SUM(N6:O6)</f>
        <v>62</v>
      </c>
    </row>
    <row r="7" spans="1:16" x14ac:dyDescent="0.3">
      <c r="A7" s="11">
        <v>3</v>
      </c>
      <c r="B7" s="11" t="s">
        <v>211</v>
      </c>
      <c r="C7" s="11">
        <v>1081</v>
      </c>
      <c r="D7" s="11" t="s">
        <v>181</v>
      </c>
      <c r="E7" s="11">
        <f>IF(IF(ISNA(VLOOKUP($B7,'Tolnay Kálmán EV'!$C$1:$F$100,4,FALSE)),"DNC",VLOOKUP($B7,'Tolnay Kálmán EV'!$C$1:$F$100,4,FALSE))="DNC",$D$3+1,VLOOKUP($B7,'Tolnay Kálmán EV'!$C$1:$F$100,4,FALSE))</f>
        <v>83</v>
      </c>
      <c r="F7" s="11">
        <f>IF(IF(ISNA(VLOOKUP($B7,'BR I. Badacsony'!$C$1:$F$99,4,FALSE)),"DNC",VLOOKUP($B7,'BR I. Badacsony'!$C$1:$F$99,4,FALSE))="DNC",$D$3+1,VLOOKUP($B7,'BR I. Badacsony'!$C$1:$F$99,4,FALSE))</f>
        <v>1</v>
      </c>
      <c r="G7" s="11">
        <f>IF(IF(ISNA(VLOOKUP($B7,'BR II. Siófok'!$C$1:$F$96,4,FALSE)),"DNC",VLOOKUP($B7,'BR II. Siófok'!$C$1:$F$96,4,FALSE))="DNC",$D$3+1,VLOOKUP($B7,'BR II. Siófok'!$C$1:$F$96,4,FALSE))</f>
        <v>1</v>
      </c>
      <c r="H7" s="11">
        <f>IF(IF(ISNA(VLOOKUP($B7,'BR III. Szemes'!$C$1:$F$98,4,FALSE)),"DNC",VLOOKUP($B7,'BR III. Szemes'!$C$1:$F$98,4,FALSE))="DNC",$D$3+1,VLOOKUP($B7,'BR III. Szemes'!$C$1:$F$98,4,FALSE))</f>
        <v>83</v>
      </c>
      <c r="I7" s="11">
        <f>IF(IF(ISNA(VLOOKUP($B7,'Horváth Boldizsár'!$C$1:$F$78,4,FALSE)),"DNC",VLOOKUP($B7,'Horváth Boldizsár'!$C$1:$F$78,4,FALSE))="DNC",$D$3+1,VLOOKUP($B7,'Horváth Boldizsár'!$C$1:$F$78,4,FALSE))</f>
        <v>83</v>
      </c>
      <c r="J7" s="11">
        <f>IF(IF(ISNA(VLOOKUP($B7,'BR IV. Lelle'!$C$1:$F$400,4,FALSE)),"DNC",VLOOKUP($B7,'BR IV. Lelle'!$C$1:$F$400,4,FALSE))="DNC",$D$3+1,VLOOKUP($B7,'BR IV. Lelle'!$C$1:$F$400,4,FALSE))</f>
        <v>2</v>
      </c>
      <c r="K7" s="11">
        <f>IF(IF(ISNA(VLOOKUP($B7,'BR V. Boglár'!$C$1:$F$95,4,FALSE)),"DNC",VLOOKUP($B7,'BR V. Boglár'!$C$1:$F$95,4,FALSE))="DNC",$D$3+1,VLOOKUP($B7,'BR V. Boglár'!$C$1:$F$95,4,FALSE))</f>
        <v>3</v>
      </c>
      <c r="L7" s="11">
        <f>IF(IF(ISNA(VLOOKUP($B7,'Őszi Regatta'!$C$1:$F$89,4,FALSE)),"DNC",VLOOKUP($B7,'Őszi Regatta'!$C$1:$F$89,4,FALSE))="DNC",$D$3+1,VLOOKUP($B7,'Őszi Regatta'!$C$1:$F$89,4,FALSE))</f>
        <v>6</v>
      </c>
      <c r="M7" s="11">
        <f>SUM(E7:L7)</f>
        <v>262</v>
      </c>
      <c r="N7" s="11">
        <f>LARGE(E7:L7,1)</f>
        <v>83</v>
      </c>
      <c r="O7" s="11">
        <f>LARGE(E7:L7,2)</f>
        <v>83</v>
      </c>
      <c r="P7" s="11">
        <f>M7-SUM(N7:O7)</f>
        <v>96</v>
      </c>
    </row>
    <row r="8" spans="1:16" s="9" customFormat="1" x14ac:dyDescent="0.3">
      <c r="A8" s="11">
        <v>4</v>
      </c>
      <c r="B8" s="11" t="s">
        <v>224</v>
      </c>
      <c r="C8" s="11">
        <v>7503</v>
      </c>
      <c r="D8" s="11" t="s">
        <v>132</v>
      </c>
      <c r="E8" s="11">
        <f>IF(IF(ISNA(VLOOKUP($B8,'Tolnay Kálmán EV'!$C$1:$F$100,4,FALSE)),"DNC",VLOOKUP($B8,'Tolnay Kálmán EV'!$C$1:$F$100,4,FALSE))="DNC",$D$3+1,VLOOKUP($B8,'Tolnay Kálmán EV'!$C$1:$F$100,4,FALSE))</f>
        <v>83</v>
      </c>
      <c r="F8" s="11">
        <f>IF(IF(ISNA(VLOOKUP($B8,'BR I. Badacsony'!$C$1:$F$99,4,FALSE)),"DNC",VLOOKUP($B8,'BR I. Badacsony'!$C$1:$F$99,4,FALSE))="DNC",$D$3+1,VLOOKUP($B8,'BR I. Badacsony'!$C$1:$F$99,4,FALSE))</f>
        <v>15</v>
      </c>
      <c r="G8" s="11">
        <f>IF(IF(ISNA(VLOOKUP($B8,'BR II. Siófok'!$C$1:$F$96,4,FALSE)),"DNC",VLOOKUP($B8,'BR II. Siófok'!$C$1:$F$96,4,FALSE))="DNC",$D$3+1,VLOOKUP($B8,'BR II. Siófok'!$C$1:$F$96,4,FALSE))</f>
        <v>8</v>
      </c>
      <c r="H8" s="11">
        <f>IF(IF(ISNA(VLOOKUP($B8,'BR III. Szemes'!$C$1:$F$98,4,FALSE)),"DNC",VLOOKUP($B8,'BR III. Szemes'!$C$1:$F$98,4,FALSE))="DNC",$D$3+1,VLOOKUP($B8,'BR III. Szemes'!$C$1:$F$98,4,FALSE))</f>
        <v>16</v>
      </c>
      <c r="I8" s="11">
        <f>IF(IF(ISNA(VLOOKUP($B8,'Horváth Boldizsár'!$C$1:$F$78,4,FALSE)),"DNC",VLOOKUP($B8,'Horváth Boldizsár'!$C$1:$F$78,4,FALSE))="DNC",$D$3+1,VLOOKUP($B8,'Horváth Boldizsár'!$C$1:$F$78,4,FALSE))</f>
        <v>83</v>
      </c>
      <c r="J8" s="11">
        <f>IF(IF(ISNA(VLOOKUP($B8,'BR IV. Lelle'!$C$1:$F$400,4,FALSE)),"DNC",VLOOKUP($B8,'BR IV. Lelle'!$C$1:$F$400,4,FALSE))="DNC",$D$3+1,VLOOKUP($B8,'BR IV. Lelle'!$C$1:$F$400,4,FALSE))</f>
        <v>6</v>
      </c>
      <c r="K8" s="11">
        <f>IF(IF(ISNA(VLOOKUP($B8,'BR V. Boglár'!$C$1:$F$95,4,FALSE)),"DNC",VLOOKUP($B8,'BR V. Boglár'!$C$1:$F$95,4,FALSE))="DNC",$D$3+1,VLOOKUP($B8,'BR V. Boglár'!$C$1:$F$95,4,FALSE))</f>
        <v>8</v>
      </c>
      <c r="L8" s="11">
        <f>IF(IF(ISNA(VLOOKUP($B8,'Őszi Regatta'!$C$1:$F$89,4,FALSE)),"DNC",VLOOKUP($B8,'Őszi Regatta'!$C$1:$F$89,4,FALSE))="DNC",$D$3+1,VLOOKUP($B8,'Őszi Regatta'!$C$1:$F$89,4,FALSE))</f>
        <v>83</v>
      </c>
      <c r="M8" s="11">
        <f>SUM(E8:L8)</f>
        <v>302</v>
      </c>
      <c r="N8" s="11">
        <f>LARGE(E8:L8,1)</f>
        <v>83</v>
      </c>
      <c r="O8" s="11">
        <f>LARGE(E8:L8,2)</f>
        <v>83</v>
      </c>
      <c r="P8" s="11">
        <f>M8-SUM(N8:O8)</f>
        <v>136</v>
      </c>
    </row>
    <row r="9" spans="1:16" x14ac:dyDescent="0.3">
      <c r="A9" s="11">
        <v>5</v>
      </c>
      <c r="B9" s="11" t="s">
        <v>75</v>
      </c>
      <c r="C9" s="11">
        <v>1459</v>
      </c>
      <c r="D9" s="11" t="s">
        <v>76</v>
      </c>
      <c r="E9" s="11">
        <f>IF(IF(ISNA(VLOOKUP($B9,'Tolnay Kálmán EV'!$C$1:$F$100,4,FALSE)),"DNC",VLOOKUP($B9,'Tolnay Kálmán EV'!$C$1:$F$100,4,FALSE))="DNC",$D$3+1,VLOOKUP($B9,'Tolnay Kálmán EV'!$C$1:$F$100,4,FALSE))</f>
        <v>83</v>
      </c>
      <c r="F9" s="11">
        <f>IF(IF(ISNA(VLOOKUP($B9,'BR I. Badacsony'!$C$1:$F$99,4,FALSE)),"DNC",VLOOKUP($B9,'BR I. Badacsony'!$C$1:$F$99,4,FALSE))="DNC",$D$3+1,VLOOKUP($B9,'BR I. Badacsony'!$C$1:$F$99,4,FALSE))</f>
        <v>22</v>
      </c>
      <c r="G9" s="11">
        <f>IF(IF(ISNA(VLOOKUP($B9,'BR II. Siófok'!$C$1:$F$96,4,FALSE)),"DNC",VLOOKUP($B9,'BR II. Siófok'!$C$1:$F$96,4,FALSE))="DNC",$D$3+1,VLOOKUP($B9,'BR II. Siófok'!$C$1:$F$96,4,FALSE))</f>
        <v>14</v>
      </c>
      <c r="H9" s="11">
        <f>IF(IF(ISNA(VLOOKUP($B9,'BR III. Szemes'!$C$1:$F$98,4,FALSE)),"DNC",VLOOKUP($B9,'BR III. Szemes'!$C$1:$F$98,4,FALSE))="DNC",$D$3+1,VLOOKUP($B9,'BR III. Szemes'!$C$1:$F$98,4,FALSE))</f>
        <v>11</v>
      </c>
      <c r="I9" s="11">
        <f>IF(IF(ISNA(VLOOKUP($B9,'Horváth Boldizsár'!$C$1:$F$78,4,FALSE)),"DNC",VLOOKUP($B9,'Horváth Boldizsár'!$C$1:$F$78,4,FALSE))="DNC",$D$3+1,VLOOKUP($B9,'Horváth Boldizsár'!$C$1:$F$78,4,FALSE))</f>
        <v>83</v>
      </c>
      <c r="J9" s="11">
        <f>IF(IF(ISNA(VLOOKUP($B9,'BR IV. Lelle'!$C$1:$F$400,4,FALSE)),"DNC",VLOOKUP($B9,'BR IV. Lelle'!$C$1:$F$400,4,FALSE))="DNC",$D$3+1,VLOOKUP($B9,'BR IV. Lelle'!$C$1:$F$400,4,FALSE))</f>
        <v>24</v>
      </c>
      <c r="K9" s="11">
        <f>IF(IF(ISNA(VLOOKUP($B9,'BR V. Boglár'!$C$1:$F$95,4,FALSE)),"DNC",VLOOKUP($B9,'BR V. Boglár'!$C$1:$F$95,4,FALSE))="DNC",$D$3+1,VLOOKUP($B9,'BR V. Boglár'!$C$1:$F$95,4,FALSE))</f>
        <v>5</v>
      </c>
      <c r="L9" s="11">
        <f>IF(IF(ISNA(VLOOKUP($B9,'Őszi Regatta'!$C$1:$F$89,4,FALSE)),"DNC",VLOOKUP($B9,'Őszi Regatta'!$C$1:$F$89,4,FALSE))="DNC",$D$3+1,VLOOKUP($B9,'Őszi Regatta'!$C$1:$F$89,4,FALSE))</f>
        <v>83</v>
      </c>
      <c r="M9" s="11">
        <f>SUM(E9:L9)</f>
        <v>325</v>
      </c>
      <c r="N9" s="11">
        <f>LARGE(E9:L9,1)</f>
        <v>83</v>
      </c>
      <c r="O9" s="11">
        <f>LARGE(E9:L9,2)</f>
        <v>83</v>
      </c>
      <c r="P9" s="11">
        <f>M9-SUM(N9:O9)</f>
        <v>159</v>
      </c>
    </row>
    <row r="10" spans="1:16" x14ac:dyDescent="0.3">
      <c r="A10" s="11">
        <v>6</v>
      </c>
      <c r="B10" s="11" t="s">
        <v>80</v>
      </c>
      <c r="C10" s="11">
        <v>1413</v>
      </c>
      <c r="D10" s="11" t="s">
        <v>136</v>
      </c>
      <c r="E10" s="11">
        <f>IF(IF(ISNA(VLOOKUP($B10,'Tolnay Kálmán EV'!$C$1:$F$100,4,FALSE)),"DNC",VLOOKUP($B10,'Tolnay Kálmán EV'!$C$1:$F$100,4,FALSE))="DNC",$D$3+1,VLOOKUP($B10,'Tolnay Kálmán EV'!$C$1:$F$100,4,FALSE))</f>
        <v>83</v>
      </c>
      <c r="F10" s="11">
        <f>IF(IF(ISNA(VLOOKUP($B10,'BR I. Badacsony'!$C$1:$F$99,4,FALSE)),"DNC",VLOOKUP($B10,'BR I. Badacsony'!$C$1:$F$99,4,FALSE))="DNC",$D$3+1,VLOOKUP($B10,'BR I. Badacsony'!$C$1:$F$99,4,FALSE))</f>
        <v>3</v>
      </c>
      <c r="G10" s="11">
        <f>IF(IF(ISNA(VLOOKUP($B10,'BR II. Siófok'!$C$1:$F$96,4,FALSE)),"DNC",VLOOKUP($B10,'BR II. Siófok'!$C$1:$F$96,4,FALSE))="DNC",$D$3+1,VLOOKUP($B10,'BR II. Siófok'!$C$1:$F$96,4,FALSE))</f>
        <v>19</v>
      </c>
      <c r="H10" s="11">
        <f>IF(IF(ISNA(VLOOKUP($B10,'BR III. Szemes'!$C$1:$F$98,4,FALSE)),"DNC",VLOOKUP($B10,'BR III. Szemes'!$C$1:$F$98,4,FALSE))="DNC",$D$3+1,VLOOKUP($B10,'BR III. Szemes'!$C$1:$F$98,4,FALSE))</f>
        <v>17</v>
      </c>
      <c r="I10" s="11">
        <f>IF(IF(ISNA(VLOOKUP($B10,'Horváth Boldizsár'!$C$1:$F$78,4,FALSE)),"DNC",VLOOKUP($B10,'Horváth Boldizsár'!$C$1:$F$78,4,FALSE))="DNC",$D$3+1,VLOOKUP($B10,'Horváth Boldizsár'!$C$1:$F$78,4,FALSE))</f>
        <v>83</v>
      </c>
      <c r="J10" s="11">
        <f>IF(IF(ISNA(VLOOKUP($B10,'BR IV. Lelle'!$C$1:$F$400,4,FALSE)),"DNC",VLOOKUP($B10,'BR IV. Lelle'!$C$1:$F$400,4,FALSE))="DNC",$D$3+1,VLOOKUP($B10,'BR IV. Lelle'!$C$1:$F$400,4,FALSE))</f>
        <v>22</v>
      </c>
      <c r="K10" s="11">
        <f>IF(IF(ISNA(VLOOKUP($B10,'BR V. Boglár'!$C$1:$F$95,4,FALSE)),"DNC",VLOOKUP($B10,'BR V. Boglár'!$C$1:$F$95,4,FALSE))="DNC",$D$3+1,VLOOKUP($B10,'BR V. Boglár'!$C$1:$F$95,4,FALSE))</f>
        <v>17</v>
      </c>
      <c r="L10" s="11">
        <f>IF(IF(ISNA(VLOOKUP($B10,'Őszi Regatta'!$C$1:$F$89,4,FALSE)),"DNC",VLOOKUP($B10,'Őszi Regatta'!$C$1:$F$89,4,FALSE))="DNC",$D$3+1,VLOOKUP($B10,'Őszi Regatta'!$C$1:$F$89,4,FALSE))</f>
        <v>83</v>
      </c>
      <c r="M10" s="11">
        <f>SUM(E10:L10)</f>
        <v>327</v>
      </c>
      <c r="N10" s="11">
        <f>LARGE(E10:L10,1)</f>
        <v>83</v>
      </c>
      <c r="O10" s="11">
        <f>LARGE(E10:L10,2)</f>
        <v>83</v>
      </c>
      <c r="P10" s="11">
        <f>M10-SUM(N10:O10)</f>
        <v>161</v>
      </c>
    </row>
    <row r="11" spans="1:16" x14ac:dyDescent="0.3">
      <c r="A11" s="11">
        <v>7</v>
      </c>
      <c r="B11" s="16" t="s">
        <v>286</v>
      </c>
      <c r="C11" s="16" t="s">
        <v>287</v>
      </c>
      <c r="D11" s="16" t="s">
        <v>288</v>
      </c>
      <c r="E11" s="16">
        <f>IF(IF(ISNA(VLOOKUP($B11,'Tolnay Kálmán EV'!$C$1:$F$100,4,FALSE)),"DNC",VLOOKUP($B11,'Tolnay Kálmán EV'!$C$1:$F$100,4,FALSE))="DNC",$D$3+1,VLOOKUP($B11,'Tolnay Kálmán EV'!$C$1:$F$100,4,FALSE))</f>
        <v>83</v>
      </c>
      <c r="F11" s="16">
        <f>IF(IF(ISNA(VLOOKUP($B11,'BR I. Badacsony'!$C$1:$F$99,4,FALSE)),"DNC",VLOOKUP($B11,'BR I. Badacsony'!$C$1:$F$99,4,FALSE))="DNC",$D$3+1,VLOOKUP($B11,'BR I. Badacsony'!$C$1:$F$99,4,FALSE))</f>
        <v>16</v>
      </c>
      <c r="G11" s="16">
        <f>IF(IF(ISNA(VLOOKUP($B11,'BR II. Siófok'!$C$1:$F$96,4,FALSE)),"DNC",VLOOKUP($B11,'BR II. Siófok'!$C$1:$F$96,4,FALSE))="DNC",$D$3+1,VLOOKUP($B11,'BR II. Siófok'!$C$1:$F$96,4,FALSE))</f>
        <v>17</v>
      </c>
      <c r="H11" s="16">
        <f>IF(IF(ISNA(VLOOKUP($B11,'BR III. Szemes'!$C$1:$F$98,4,FALSE)),"DNC",VLOOKUP($B11,'BR III. Szemes'!$C$1:$F$98,4,FALSE))="DNC",$D$3+1,VLOOKUP($B11,'BR III. Szemes'!$C$1:$F$98,4,FALSE))</f>
        <v>10</v>
      </c>
      <c r="I11" s="16">
        <f>IF(IF(ISNA(VLOOKUP($B11,'Horváth Boldizsár'!$C$1:$F$78,4,FALSE)),"DNC",VLOOKUP($B11,'Horváth Boldizsár'!$C$1:$F$78,4,FALSE))="DNC",$D$3+1,VLOOKUP($B11,'Horváth Boldizsár'!$C$1:$F$78,4,FALSE))</f>
        <v>83</v>
      </c>
      <c r="J11" s="11">
        <f>IF(IF(ISNA(VLOOKUP($B11,'BR IV. Lelle'!$C$1:$F$400,4,FALSE)),"DNC",VLOOKUP($B11,'BR IV. Lelle'!$C$1:$F$400,4,FALSE))="DNC",$D$3+1,VLOOKUP($B11,'BR IV. Lelle'!$C$1:$F$400,4,FALSE))</f>
        <v>27</v>
      </c>
      <c r="K11" s="16">
        <f>IF(IF(ISNA(VLOOKUP($B11,'BR V. Boglár'!$C$1:$F$95,4,FALSE)),"DNC",VLOOKUP($B11,'BR V. Boglár'!$C$1:$F$95,4,FALSE))="DNC",$D$3+1,VLOOKUP($B11,'BR V. Boglár'!$C$1:$F$95,4,FALSE))</f>
        <v>11</v>
      </c>
      <c r="L11" s="16">
        <f>IF(IF(ISNA(VLOOKUP($B11,'Őszi Regatta'!$C$1:$F$89,4,FALSE)),"DNC",VLOOKUP($B11,'Őszi Regatta'!$C$1:$F$89,4,FALSE))="DNC",$D$3+1,VLOOKUP($B11,'Őszi Regatta'!$C$1:$F$89,4,FALSE))</f>
        <v>83</v>
      </c>
      <c r="M11" s="11">
        <f>SUM(E11:L11)</f>
        <v>330</v>
      </c>
      <c r="N11" s="11">
        <f>LARGE(E11:L11,1)</f>
        <v>83</v>
      </c>
      <c r="O11" s="11">
        <f>LARGE(E11:L11,2)</f>
        <v>83</v>
      </c>
      <c r="P11" s="11">
        <f>M11-SUM(N11:O11)</f>
        <v>164</v>
      </c>
    </row>
    <row r="12" spans="1:16" x14ac:dyDescent="0.3">
      <c r="A12" s="11">
        <v>8</v>
      </c>
      <c r="B12" s="11" t="s">
        <v>150</v>
      </c>
      <c r="C12" s="11">
        <v>1001</v>
      </c>
      <c r="D12" s="11" t="s">
        <v>185</v>
      </c>
      <c r="E12" s="11" t="str">
        <f>IF(IF(ISNA(VLOOKUP($B12,'Tolnay Kálmán EV'!$C$1:$F$100,4,FALSE)),"DNC",VLOOKUP($B12,'Tolnay Kálmán EV'!$C$1:$F$100,4,FALSE))="DNC",$D$3+1,VLOOKUP($B12,'Tolnay Kálmán EV'!$C$1:$F$100,4,FALSE))</f>
        <v>3.0</v>
      </c>
      <c r="F12" s="11">
        <f>IF(IF(ISNA(VLOOKUP($B12,'BR I. Badacsony'!$C$1:$F$99,4,FALSE)),"DNC",VLOOKUP($B12,'BR I. Badacsony'!$C$1:$F$99,4,FALSE))="DNC",$D$3+1,VLOOKUP($B12,'BR I. Badacsony'!$C$1:$F$99,4,FALSE))</f>
        <v>83</v>
      </c>
      <c r="G12" s="11">
        <f>IF(IF(ISNA(VLOOKUP($B12,'BR II. Siófok'!$C$1:$F$96,4,FALSE)),"DNC",VLOOKUP($B12,'BR II. Siófok'!$C$1:$F$96,4,FALSE))="DNC",$D$3+1,VLOOKUP($B12,'BR II. Siófok'!$C$1:$F$96,4,FALSE))</f>
        <v>83</v>
      </c>
      <c r="H12" s="11">
        <f>IF(IF(ISNA(VLOOKUP($B12,'BR III. Szemes'!$C$1:$F$98,4,FALSE)),"DNC",VLOOKUP($B12,'BR III. Szemes'!$C$1:$F$98,4,FALSE))="DNC",$D$3+1,VLOOKUP($B12,'BR III. Szemes'!$C$1:$F$98,4,FALSE))</f>
        <v>83</v>
      </c>
      <c r="I12" s="11">
        <f>IF(IF(ISNA(VLOOKUP($B12,'Horváth Boldizsár'!$C$1:$F$78,4,FALSE)),"DNC",VLOOKUP($B12,'Horváth Boldizsár'!$C$1:$F$78,4,FALSE))="DNC",$D$3+1,VLOOKUP($B12,'Horváth Boldizsár'!$C$1:$F$78,4,FALSE))</f>
        <v>83</v>
      </c>
      <c r="J12" s="11">
        <f>IF(IF(ISNA(VLOOKUP($B12,'BR IV. Lelle'!$C$1:$F$400,4,FALSE)),"DNC",VLOOKUP($B12,'BR IV. Lelle'!$C$1:$F$400,4,FALSE))="DNC",$D$3+1,VLOOKUP($B12,'BR IV. Lelle'!$C$1:$F$400,4,FALSE))</f>
        <v>8</v>
      </c>
      <c r="K12" s="11">
        <f>IF(IF(ISNA(VLOOKUP($B12,'BR V. Boglár'!$C$1:$F$95,4,FALSE)),"DNC",VLOOKUP($B12,'BR V. Boglár'!$C$1:$F$95,4,FALSE))="DNC",$D$3+1,VLOOKUP($B12,'BR V. Boglár'!$C$1:$F$95,4,FALSE))</f>
        <v>15</v>
      </c>
      <c r="L12" s="11">
        <f>IF(IF(ISNA(VLOOKUP($B12,'Őszi Regatta'!$C$1:$F$89,4,FALSE)),"DNC",VLOOKUP($B12,'Őszi Regatta'!$C$1:$F$89,4,FALSE))="DNC",$D$3+1,VLOOKUP($B12,'Őszi Regatta'!$C$1:$F$89,4,FALSE))</f>
        <v>14</v>
      </c>
      <c r="M12" s="11">
        <f>SUM(E12:L12)</f>
        <v>369</v>
      </c>
      <c r="N12" s="11">
        <f>LARGE(E12:L12,1)</f>
        <v>83</v>
      </c>
      <c r="O12" s="11">
        <f>LARGE(E12:L12,2)</f>
        <v>83</v>
      </c>
      <c r="P12" s="11">
        <f>M12-SUM(N12:O12)</f>
        <v>203</v>
      </c>
    </row>
    <row r="13" spans="1:16" ht="26.4" x14ac:dyDescent="0.3">
      <c r="A13" s="11">
        <v>9</v>
      </c>
      <c r="B13" s="11" t="s">
        <v>133</v>
      </c>
      <c r="C13" s="11" t="s">
        <v>226</v>
      </c>
      <c r="D13" s="11" t="s">
        <v>63</v>
      </c>
      <c r="E13" s="11">
        <f>IF(IF(ISNA(VLOOKUP($B13,'Tolnay Kálmán EV'!$C$1:$F$100,4,FALSE)),"DNC",VLOOKUP($B13,'Tolnay Kálmán EV'!$C$1:$F$100,4,FALSE))="DNC",$D$3+1,VLOOKUP($B13,'Tolnay Kálmán EV'!$C$1:$F$100,4,FALSE))</f>
        <v>83</v>
      </c>
      <c r="F13" s="11">
        <f>IF(IF(ISNA(VLOOKUP($B13,'BR I. Badacsony'!$C$1:$F$99,4,FALSE)),"DNC",VLOOKUP($B13,'BR I. Badacsony'!$C$1:$F$99,4,FALSE))="DNC",$D$3+1,VLOOKUP($B13,'BR I. Badacsony'!$C$1:$F$99,4,FALSE))</f>
        <v>18</v>
      </c>
      <c r="G13" s="11">
        <f>IF(IF(ISNA(VLOOKUP($B13,'BR II. Siófok'!$C$1:$F$96,4,FALSE)),"DNC",VLOOKUP($B13,'BR II. Siófok'!$C$1:$F$96,4,FALSE))="DNC",$D$3+1,VLOOKUP($B13,'BR II. Siófok'!$C$1:$F$96,4,FALSE))</f>
        <v>83</v>
      </c>
      <c r="H13" s="11">
        <f>IF(IF(ISNA(VLOOKUP($B13,'BR III. Szemes'!$C$1:$F$98,4,FALSE)),"DNC",VLOOKUP($B13,'BR III. Szemes'!$C$1:$F$98,4,FALSE))="DNC",$D$3+1,VLOOKUP($B13,'BR III. Szemes'!$C$1:$F$98,4,FALSE))</f>
        <v>7</v>
      </c>
      <c r="I13" s="11">
        <f>IF(IF(ISNA(VLOOKUP($B13,'Horváth Boldizsár'!$C$1:$F$78,4,FALSE)),"DNC",VLOOKUP($B13,'Horváth Boldizsár'!$C$1:$F$78,4,FALSE))="DNC",$D$3+1,VLOOKUP($B13,'Horváth Boldizsár'!$C$1:$F$78,4,FALSE))</f>
        <v>83</v>
      </c>
      <c r="J13" s="11">
        <f>IF(IF(ISNA(VLOOKUP($B13,'BR IV. Lelle'!$C$1:$F$400,4,FALSE)),"DNC",VLOOKUP($B13,'BR IV. Lelle'!$C$1:$F$400,4,FALSE))="DNC",$D$3+1,VLOOKUP($B13,'BR IV. Lelle'!$C$1:$F$400,4,FALSE))</f>
        <v>10</v>
      </c>
      <c r="K13" s="11">
        <f>IF(IF(ISNA(VLOOKUP($B13,'BR V. Boglár'!$C$1:$F$95,4,FALSE)),"DNC",VLOOKUP($B13,'BR V. Boglár'!$C$1:$F$95,4,FALSE))="DNC",$D$3+1,VLOOKUP($B13,'BR V. Boglár'!$C$1:$F$95,4,FALSE))</f>
        <v>4</v>
      </c>
      <c r="L13" s="11">
        <f>IF(IF(ISNA(VLOOKUP($B13,'Őszi Regatta'!$C$1:$F$89,4,FALSE)),"DNC",VLOOKUP($B13,'Őszi Regatta'!$C$1:$F$89,4,FALSE))="DNC",$D$3+1,VLOOKUP($B13,'Őszi Regatta'!$C$1:$F$89,4,FALSE))</f>
        <v>83</v>
      </c>
      <c r="M13" s="11">
        <f>SUM(E13:L13)</f>
        <v>371</v>
      </c>
      <c r="N13" s="11">
        <f>LARGE(E13:L13,1)</f>
        <v>83</v>
      </c>
      <c r="O13" s="11">
        <f>LARGE(E13:L13,2)</f>
        <v>83</v>
      </c>
      <c r="P13" s="11">
        <f>M13-SUM(N13:O13)</f>
        <v>205</v>
      </c>
    </row>
    <row r="14" spans="1:16" ht="26.4" x14ac:dyDescent="0.3">
      <c r="A14" s="11">
        <v>10</v>
      </c>
      <c r="B14" s="11" t="s">
        <v>68</v>
      </c>
      <c r="C14" s="11">
        <v>847</v>
      </c>
      <c r="D14" s="11" t="s">
        <v>146</v>
      </c>
      <c r="E14" s="11">
        <f>IF(IF(ISNA(VLOOKUP($B14,'Tolnay Kálmán EV'!$C$1:$F$100,4,FALSE)),"DNC",VLOOKUP($B14,'Tolnay Kálmán EV'!$C$1:$F$100,4,FALSE))="DNC",$D$3+1,VLOOKUP($B14,'Tolnay Kálmán EV'!$C$1:$F$100,4,FALSE))</f>
        <v>83</v>
      </c>
      <c r="F14" s="11">
        <f>IF(IF(ISNA(VLOOKUP($B14,'BR I. Badacsony'!$C$1:$F$99,4,FALSE)),"DNC",VLOOKUP($B14,'BR I. Badacsony'!$C$1:$F$99,4,FALSE))="DNC",$D$3+1,VLOOKUP($B14,'BR I. Badacsony'!$C$1:$F$99,4,FALSE))</f>
        <v>83</v>
      </c>
      <c r="G14" s="11">
        <f>IF(IF(ISNA(VLOOKUP($B14,'BR II. Siófok'!$C$1:$F$96,4,FALSE)),"DNC",VLOOKUP($B14,'BR II. Siófok'!$C$1:$F$96,4,FALSE))="DNC",$D$3+1,VLOOKUP($B14,'BR II. Siófok'!$C$1:$F$96,4,FALSE))</f>
        <v>5</v>
      </c>
      <c r="H14" s="11">
        <f>IF(IF(ISNA(VLOOKUP($B14,'BR III. Szemes'!$C$1:$F$98,4,FALSE)),"DNC",VLOOKUP($B14,'BR III. Szemes'!$C$1:$F$98,4,FALSE))="DNC",$D$3+1,VLOOKUP($B14,'BR III. Szemes'!$C$1:$F$98,4,FALSE))</f>
        <v>15</v>
      </c>
      <c r="I14" s="11">
        <f>IF(IF(ISNA(VLOOKUP($B14,'Horváth Boldizsár'!$C$1:$F$78,4,FALSE)),"DNC",VLOOKUP($B14,'Horváth Boldizsár'!$C$1:$F$78,4,FALSE))="DNC",$D$3+1,VLOOKUP($B14,'Horváth Boldizsár'!$C$1:$F$78,4,FALSE))</f>
        <v>83</v>
      </c>
      <c r="J14" s="11">
        <f>IF(IF(ISNA(VLOOKUP($B14,'BR IV. Lelle'!$C$1:$F$400,4,FALSE)),"DNC",VLOOKUP($B14,'BR IV. Lelle'!$C$1:$F$400,4,FALSE))="DNC",$D$3+1,VLOOKUP($B14,'BR IV. Lelle'!$C$1:$F$400,4,FALSE))</f>
        <v>7</v>
      </c>
      <c r="K14" s="11">
        <f>IF(IF(ISNA(VLOOKUP($B14,'BR V. Boglár'!$C$1:$F$95,4,FALSE)),"DNC",VLOOKUP($B14,'BR V. Boglár'!$C$1:$F$95,4,FALSE))="DNC",$D$3+1,VLOOKUP($B14,'BR V. Boglár'!$C$1:$F$95,4,FALSE))</f>
        <v>20</v>
      </c>
      <c r="L14" s="11">
        <f>IF(IF(ISNA(VLOOKUP($B14,'Őszi Regatta'!$C$1:$F$89,4,FALSE)),"DNC",VLOOKUP($B14,'Őszi Regatta'!$C$1:$F$89,4,FALSE))="DNC",$D$3+1,VLOOKUP($B14,'Őszi Regatta'!$C$1:$F$89,4,FALSE))</f>
        <v>83</v>
      </c>
      <c r="M14" s="11">
        <f>SUM(E14:L14)</f>
        <v>379</v>
      </c>
      <c r="N14" s="11">
        <f>LARGE(E14:L14,1)</f>
        <v>83</v>
      </c>
      <c r="O14" s="11">
        <f>LARGE(E14:L14,2)</f>
        <v>83</v>
      </c>
      <c r="P14" s="11">
        <f>M14-SUM(N14:O14)</f>
        <v>213</v>
      </c>
    </row>
    <row r="15" spans="1:16" x14ac:dyDescent="0.3">
      <c r="A15" s="11">
        <v>11</v>
      </c>
      <c r="B15" s="11" t="s">
        <v>33</v>
      </c>
      <c r="C15" s="11">
        <v>656</v>
      </c>
      <c r="D15" s="11" t="s">
        <v>149</v>
      </c>
      <c r="E15" s="11">
        <f>IF(IF(ISNA(VLOOKUP($B15,'Tolnay Kálmán EV'!$C$1:$F$100,4,FALSE)),"DNC",VLOOKUP($B15,'Tolnay Kálmán EV'!$C$1:$F$100,4,FALSE))="DNC",$D$3+1,VLOOKUP($B15,'Tolnay Kálmán EV'!$C$1:$F$100,4,FALSE))</f>
        <v>83</v>
      </c>
      <c r="F15" s="11">
        <f>IF(IF(ISNA(VLOOKUP($B15,'BR I. Badacsony'!$C$1:$F$99,4,FALSE)),"DNC",VLOOKUP($B15,'BR I. Badacsony'!$C$1:$F$99,4,FALSE))="DNC",$D$3+1,VLOOKUP($B15,'BR I. Badacsony'!$C$1:$F$99,4,FALSE))</f>
        <v>12</v>
      </c>
      <c r="G15" s="11">
        <f>IF(IF(ISNA(VLOOKUP($B15,'BR II. Siófok'!$C$1:$F$96,4,FALSE)),"DNC",VLOOKUP($B15,'BR II. Siófok'!$C$1:$F$96,4,FALSE))="DNC",$D$3+1,VLOOKUP($B15,'BR II. Siófok'!$C$1:$F$96,4,FALSE))</f>
        <v>15</v>
      </c>
      <c r="H15" s="11">
        <f>IF(IF(ISNA(VLOOKUP($B15,'BR III. Szemes'!$C$1:$F$98,4,FALSE)),"DNC",VLOOKUP($B15,'BR III. Szemes'!$C$1:$F$98,4,FALSE))="DNC",$D$3+1,VLOOKUP($B15,'BR III. Szemes'!$C$1:$F$98,4,FALSE))</f>
        <v>83</v>
      </c>
      <c r="I15" s="11">
        <f>IF(IF(ISNA(VLOOKUP($B15,'Horváth Boldizsár'!$C$1:$F$78,4,FALSE)),"DNC",VLOOKUP($B15,'Horváth Boldizsár'!$C$1:$F$78,4,FALSE))="DNC",$D$3+1,VLOOKUP($B15,'Horváth Boldizsár'!$C$1:$F$78,4,FALSE))</f>
        <v>83</v>
      </c>
      <c r="J15" s="11">
        <f>IF(IF(ISNA(VLOOKUP($B15,'BR IV. Lelle'!$C$1:$F$400,4,FALSE)),"DNC",VLOOKUP($B15,'BR IV. Lelle'!$C$1:$F$400,4,FALSE))="DNC",$D$3+1,VLOOKUP($B15,'BR IV. Lelle'!$C$1:$F$400,4,FALSE))</f>
        <v>16</v>
      </c>
      <c r="K15" s="11">
        <f>IF(IF(ISNA(VLOOKUP($B15,'BR V. Boglár'!$C$1:$F$95,4,FALSE)),"DNC",VLOOKUP($B15,'BR V. Boglár'!$C$1:$F$95,4,FALSE))="DNC",$D$3+1,VLOOKUP($B15,'BR V. Boglár'!$C$1:$F$95,4,FALSE))</f>
        <v>13</v>
      </c>
      <c r="L15" s="11">
        <f>IF(IF(ISNA(VLOOKUP($B15,'Őszi Regatta'!$C$1:$F$89,4,FALSE)),"DNC",VLOOKUP($B15,'Őszi Regatta'!$C$1:$F$89,4,FALSE))="DNC",$D$3+1,VLOOKUP($B15,'Őszi Regatta'!$C$1:$F$89,4,FALSE))</f>
        <v>83</v>
      </c>
      <c r="M15" s="11">
        <f>SUM(E15:L15)</f>
        <v>388</v>
      </c>
      <c r="N15" s="11">
        <f>LARGE(E15:L15,1)</f>
        <v>83</v>
      </c>
      <c r="O15" s="11">
        <f>LARGE(E15:L15,2)</f>
        <v>83</v>
      </c>
      <c r="P15" s="11">
        <f>M15-SUM(N15:O15)</f>
        <v>222</v>
      </c>
    </row>
    <row r="16" spans="1:16" x14ac:dyDescent="0.3">
      <c r="A16" s="11">
        <v>12</v>
      </c>
      <c r="B16" s="11" t="s">
        <v>117</v>
      </c>
      <c r="C16" s="11">
        <v>1507</v>
      </c>
      <c r="D16" s="11" t="s">
        <v>221</v>
      </c>
      <c r="E16" s="11">
        <f>IF(IF(ISNA(VLOOKUP($B16,'Tolnay Kálmán EV'!$C$1:$F$100,4,FALSE)),"DNC",VLOOKUP($B16,'Tolnay Kálmán EV'!$C$1:$F$100,4,FALSE))="DNC",$D$3+1,VLOOKUP($B16,'Tolnay Kálmán EV'!$C$1:$F$100,4,FALSE))</f>
        <v>83</v>
      </c>
      <c r="F16" s="11">
        <f>IF(IF(ISNA(VLOOKUP($B16,'BR I. Badacsony'!$C$1:$F$99,4,FALSE)),"DNC",VLOOKUP($B16,'BR I. Badacsony'!$C$1:$F$99,4,FALSE))="DNC",$D$3+1,VLOOKUP($B16,'BR I. Badacsony'!$C$1:$F$99,4,FALSE))</f>
        <v>11</v>
      </c>
      <c r="G16" s="11">
        <f>IF(IF(ISNA(VLOOKUP($B16,'BR II. Siófok'!$C$1:$F$96,4,FALSE)),"DNC",VLOOKUP($B16,'BR II. Siófok'!$C$1:$F$96,4,FALSE))="DNC",$D$3+1,VLOOKUP($B16,'BR II. Siófok'!$C$1:$F$96,4,FALSE))</f>
        <v>83</v>
      </c>
      <c r="H16" s="11">
        <f>IF(IF(ISNA(VLOOKUP($B16,'BR III. Szemes'!$C$1:$F$98,4,FALSE)),"DNC",VLOOKUP($B16,'BR III. Szemes'!$C$1:$F$98,4,FALSE))="DNC",$D$3+1,VLOOKUP($B16,'BR III. Szemes'!$C$1:$F$98,4,FALSE))</f>
        <v>19</v>
      </c>
      <c r="I16" s="11">
        <f>IF(IF(ISNA(VLOOKUP($B16,'Horváth Boldizsár'!$C$1:$F$78,4,FALSE)),"DNC",VLOOKUP($B16,'Horváth Boldizsár'!$C$1:$F$78,4,FALSE))="DNC",$D$3+1,VLOOKUP($B16,'Horváth Boldizsár'!$C$1:$F$78,4,FALSE))</f>
        <v>83</v>
      </c>
      <c r="J16" s="11">
        <f>IF(IF(ISNA(VLOOKUP($B16,'BR IV. Lelle'!$C$1:$F$400,4,FALSE)),"DNC",VLOOKUP($B16,'BR IV. Lelle'!$C$1:$F$400,4,FALSE))="DNC",$D$3+1,VLOOKUP($B16,'BR IV. Lelle'!$C$1:$F$400,4,FALSE))</f>
        <v>26</v>
      </c>
      <c r="K16" s="11">
        <f>IF(IF(ISNA(VLOOKUP($B16,'BR V. Boglár'!$C$1:$F$95,4,FALSE)),"DNC",VLOOKUP($B16,'BR V. Boglár'!$C$1:$F$95,4,FALSE))="DNC",$D$3+1,VLOOKUP($B16,'BR V. Boglár'!$C$1:$F$95,4,FALSE))</f>
        <v>18</v>
      </c>
      <c r="L16" s="11">
        <f>IF(IF(ISNA(VLOOKUP($B16,'Őszi Regatta'!$C$1:$F$89,4,FALSE)),"DNC",VLOOKUP($B16,'Őszi Regatta'!$C$1:$F$89,4,FALSE))="DNC",$D$3+1,VLOOKUP($B16,'Őszi Regatta'!$C$1:$F$89,4,FALSE))</f>
        <v>83</v>
      </c>
      <c r="M16" s="11">
        <f>SUM(E16:L16)</f>
        <v>406</v>
      </c>
      <c r="N16" s="11">
        <f>LARGE(E16:L16,1)</f>
        <v>83</v>
      </c>
      <c r="O16" s="11">
        <f>LARGE(E16:L16,2)</f>
        <v>83</v>
      </c>
      <c r="P16" s="11">
        <f>M16-SUM(N16:O16)</f>
        <v>240</v>
      </c>
    </row>
    <row r="17" spans="1:16" x14ac:dyDescent="0.3">
      <c r="A17" s="11">
        <v>13</v>
      </c>
      <c r="B17" s="69" t="s">
        <v>432</v>
      </c>
      <c r="C17" s="42">
        <v>103</v>
      </c>
      <c r="D17" s="11" t="s">
        <v>403</v>
      </c>
      <c r="E17" s="11">
        <f>IF(IF(ISNA(VLOOKUP($B17,'Tolnay Kálmán EV'!$C$1:$F$100,4,FALSE)),"DNC",VLOOKUP($B17,'Tolnay Kálmán EV'!$C$1:$F$100,4,FALSE))="DNC",$D$3+1,VLOOKUP($B17,'Tolnay Kálmán EV'!$C$1:$F$100,4,FALSE))</f>
        <v>83</v>
      </c>
      <c r="F17" s="11">
        <f>IF(IF(ISNA(VLOOKUP($B17,'BR I. Badacsony'!$C$1:$F$99,4,FALSE)),"DNC",VLOOKUP($B17,'BR I. Badacsony'!$C$1:$F$99,4,FALSE))="DNC",$D$3+1,VLOOKUP($B17,'BR I. Badacsony'!$C$1:$F$99,4,FALSE))</f>
        <v>83</v>
      </c>
      <c r="G17" s="11">
        <f>IF(IF(ISNA(VLOOKUP($B17,'BR II. Siófok'!$C$1:$F$96,4,FALSE)),"DNC",VLOOKUP($B17,'BR II. Siófok'!$C$1:$F$96,4,FALSE))="DNC",$D$3+1,VLOOKUP($B17,'BR II. Siófok'!$C$1:$F$96,4,FALSE))</f>
        <v>83</v>
      </c>
      <c r="H17" s="11">
        <f>IF(IF(ISNA(VLOOKUP($B17,'BR III. Szemes'!$C$1:$F$98,4,FALSE)),"DNC",VLOOKUP($B17,'BR III. Szemes'!$C$1:$F$98,4,FALSE))="DNC",$D$3+1,VLOOKUP($B17,'BR III. Szemes'!$C$1:$F$98,4,FALSE))</f>
        <v>83</v>
      </c>
      <c r="I17" s="11">
        <f>IF(IF(ISNA(VLOOKUP($B17,'Horváth Boldizsár'!$C$1:$F$78,4,FALSE)),"DNC",VLOOKUP($B17,'Horváth Boldizsár'!$C$1:$F$78,4,FALSE))="DNC",$D$3+1,VLOOKUP($B17,'Horváth Boldizsár'!$C$1:$F$78,4,FALSE))</f>
        <v>1</v>
      </c>
      <c r="J17" s="11">
        <f>IF(IF(ISNA(VLOOKUP($B17,'BR IV. Lelle'!$C$1:$F$400,4,FALSE)),"DNC",VLOOKUP($B17,'BR IV. Lelle'!$C$1:$F$400,4,FALSE))="DNC",$D$3+1,VLOOKUP($B17,'BR IV. Lelle'!$C$1:$F$400,4,FALSE))</f>
        <v>11</v>
      </c>
      <c r="K17" s="11">
        <f>IF(IF(ISNA(VLOOKUP($B17,'BR V. Boglár'!$C$1:$F$95,4,FALSE)),"DNC",VLOOKUP($B17,'BR V. Boglár'!$C$1:$F$95,4,FALSE))="DNC",$D$3+1,VLOOKUP($B17,'BR V. Boglár'!$C$1:$F$95,4,FALSE))</f>
        <v>83</v>
      </c>
      <c r="L17" s="11">
        <f>IF(IF(ISNA(VLOOKUP($B17,'Őszi Regatta'!$C$1:$F$89,4,FALSE)),"DNC",VLOOKUP($B17,'Őszi Regatta'!$C$1:$F$89,4,FALSE))="DNC",$D$3+1,VLOOKUP($B17,'Őszi Regatta'!$C$1:$F$89,4,FALSE))</f>
        <v>1</v>
      </c>
      <c r="M17" s="11">
        <f>SUM(E17:L17)</f>
        <v>428</v>
      </c>
      <c r="N17" s="11">
        <f>LARGE(E17:L17,1)</f>
        <v>83</v>
      </c>
      <c r="O17" s="11">
        <f>LARGE(E17:L17,2)</f>
        <v>83</v>
      </c>
      <c r="P17" s="11">
        <f>M17-SUM(N17:O17)</f>
        <v>262</v>
      </c>
    </row>
    <row r="18" spans="1:16" x14ac:dyDescent="0.3">
      <c r="A18" s="11">
        <v>14</v>
      </c>
      <c r="B18" s="11" t="s">
        <v>64</v>
      </c>
      <c r="C18" s="11">
        <v>970</v>
      </c>
      <c r="D18" s="11" t="s">
        <v>65</v>
      </c>
      <c r="E18" s="11">
        <f>IF(IF(ISNA(VLOOKUP($B18,'Tolnay Kálmán EV'!$C$1:$F$100,4,FALSE)),"DNC",VLOOKUP($B18,'Tolnay Kálmán EV'!$C$1:$F$100,4,FALSE))="DNC",$D$3+1,VLOOKUP($B18,'Tolnay Kálmán EV'!$C$1:$F$100,4,FALSE))</f>
        <v>83</v>
      </c>
      <c r="F18" s="11">
        <f>IF(IF(ISNA(VLOOKUP($B18,'BR I. Badacsony'!$C$1:$F$99,4,FALSE)),"DNC",VLOOKUP($B18,'BR I. Badacsony'!$C$1:$F$99,4,FALSE))="DNC",$D$3+1,VLOOKUP($B18,'BR I. Badacsony'!$C$1:$F$99,4,FALSE))</f>
        <v>6</v>
      </c>
      <c r="G18" s="11">
        <f>IF(IF(ISNA(VLOOKUP($B18,'BR II. Siófok'!$C$1:$F$96,4,FALSE)),"DNC",VLOOKUP($B18,'BR II. Siófok'!$C$1:$F$96,4,FALSE))="DNC",$D$3+1,VLOOKUP($B18,'BR II. Siófok'!$C$1:$F$96,4,FALSE))</f>
        <v>4</v>
      </c>
      <c r="H18" s="11">
        <f>IF(IF(ISNA(VLOOKUP($B18,'BR III. Szemes'!$C$1:$F$98,4,FALSE)),"DNC",VLOOKUP($B18,'BR III. Szemes'!$C$1:$F$98,4,FALSE))="DNC",$D$3+1,VLOOKUP($B18,'BR III. Szemes'!$C$1:$F$98,4,FALSE))</f>
        <v>83</v>
      </c>
      <c r="I18" s="11">
        <f>IF(IF(ISNA(VLOOKUP($B18,'Horváth Boldizsár'!$C$1:$F$78,4,FALSE)),"DNC",VLOOKUP($B18,'Horváth Boldizsár'!$C$1:$F$78,4,FALSE))="DNC",$D$3+1,VLOOKUP($B18,'Horváth Boldizsár'!$C$1:$F$78,4,FALSE))</f>
        <v>83</v>
      </c>
      <c r="J18" s="11">
        <f>IF(IF(ISNA(VLOOKUP($B18,'BR IV. Lelle'!$C$1:$F$400,4,FALSE)),"DNC",VLOOKUP($B18,'BR IV. Lelle'!$C$1:$F$400,4,FALSE))="DNC",$D$3+1,VLOOKUP($B18,'BR IV. Lelle'!$C$1:$F$400,4,FALSE))</f>
        <v>83</v>
      </c>
      <c r="K18" s="11">
        <f>IF(IF(ISNA(VLOOKUP($B18,'BR V. Boglár'!$C$1:$F$95,4,FALSE)),"DNC",VLOOKUP($B18,'BR V. Boglár'!$C$1:$F$95,4,FALSE))="DNC",$D$3+1,VLOOKUP($B18,'BR V. Boglár'!$C$1:$F$95,4,FALSE))</f>
        <v>6</v>
      </c>
      <c r="L18" s="11">
        <f>IF(IF(ISNA(VLOOKUP($B18,'Őszi Regatta'!$C$1:$F$89,4,FALSE)),"DNC",VLOOKUP($B18,'Őszi Regatta'!$C$1:$F$89,4,FALSE))="DNC",$D$3+1,VLOOKUP($B18,'Őszi Regatta'!$C$1:$F$89,4,FALSE))</f>
        <v>83</v>
      </c>
      <c r="M18" s="11">
        <f>SUM(E18:L18)</f>
        <v>431</v>
      </c>
      <c r="N18" s="11">
        <f>LARGE(E18:L18,1)</f>
        <v>83</v>
      </c>
      <c r="O18" s="11">
        <f>LARGE(E18:L18,2)</f>
        <v>83</v>
      </c>
      <c r="P18" s="11">
        <f>M18-SUM(N18:O18)</f>
        <v>265</v>
      </c>
    </row>
    <row r="19" spans="1:16" ht="26.4" x14ac:dyDescent="0.3">
      <c r="A19" s="11">
        <v>15</v>
      </c>
      <c r="B19" s="11" t="s">
        <v>232</v>
      </c>
      <c r="C19" s="11">
        <v>7504</v>
      </c>
      <c r="D19" s="11" t="s">
        <v>233</v>
      </c>
      <c r="E19" s="11">
        <f>IF(IF(ISNA(VLOOKUP($B19,'Tolnay Kálmán EV'!$C$1:$F$100,4,FALSE)),"DNC",VLOOKUP($B19,'Tolnay Kálmán EV'!$C$1:$F$100,4,FALSE))="DNC",$D$3+1,VLOOKUP($B19,'Tolnay Kálmán EV'!$C$1:$F$100,4,FALSE))</f>
        <v>83</v>
      </c>
      <c r="F19" s="11">
        <f>IF(IF(ISNA(VLOOKUP($B19,'BR I. Badacsony'!$C$1:$F$99,4,FALSE)),"DNC",VLOOKUP($B19,'BR I. Badacsony'!$C$1:$F$99,4,FALSE))="DNC",$D$3+1,VLOOKUP($B19,'BR I. Badacsony'!$C$1:$F$99,4,FALSE))</f>
        <v>21</v>
      </c>
      <c r="G19" s="11">
        <f>IF(IF(ISNA(VLOOKUP($B19,'BR II. Siófok'!$C$1:$F$96,4,FALSE)),"DNC",VLOOKUP($B19,'BR II. Siófok'!$C$1:$F$96,4,FALSE))="DNC",$D$3+1,VLOOKUP($B19,'BR II. Siófok'!$C$1:$F$96,4,FALSE))</f>
        <v>83</v>
      </c>
      <c r="H19" s="11">
        <f>IF(IF(ISNA(VLOOKUP($B19,'BR III. Szemes'!$C$1:$F$98,4,FALSE)),"DNC",VLOOKUP($B19,'BR III. Szemes'!$C$1:$F$98,4,FALSE))="DNC",$D$3+1,VLOOKUP($B19,'BR III. Szemes'!$C$1:$F$98,4,FALSE))</f>
        <v>26</v>
      </c>
      <c r="I19" s="11">
        <f>IF(IF(ISNA(VLOOKUP($B19,'Horváth Boldizsár'!$C$1:$F$78,4,FALSE)),"DNC",VLOOKUP($B19,'Horváth Boldizsár'!$C$1:$F$78,4,FALSE))="DNC",$D$3+1,VLOOKUP($B19,'Horváth Boldizsár'!$C$1:$F$78,4,FALSE))</f>
        <v>83</v>
      </c>
      <c r="J19" s="11">
        <f>IF(IF(ISNA(VLOOKUP($B19,'BR IV. Lelle'!$C$1:$F$400,4,FALSE)),"DNC",VLOOKUP($B19,'BR IV. Lelle'!$C$1:$F$400,4,FALSE))="DNC",$D$3+1,VLOOKUP($B19,'BR IV. Lelle'!$C$1:$F$400,4,FALSE))</f>
        <v>31</v>
      </c>
      <c r="K19" s="11">
        <f>IF(IF(ISNA(VLOOKUP($B19,'BR V. Boglár'!$C$1:$F$95,4,FALSE)),"DNC",VLOOKUP($B19,'BR V. Boglár'!$C$1:$F$95,4,FALSE))="DNC",$D$3+1,VLOOKUP($B19,'BR V. Boglár'!$C$1:$F$95,4,FALSE))</f>
        <v>23</v>
      </c>
      <c r="L19" s="11">
        <f>IF(IF(ISNA(VLOOKUP($B19,'Őszi Regatta'!$C$1:$F$89,4,FALSE)),"DNC",VLOOKUP($B19,'Őszi Regatta'!$C$1:$F$89,4,FALSE))="DNC",$D$3+1,VLOOKUP($B19,'Őszi Regatta'!$C$1:$F$89,4,FALSE))</f>
        <v>83</v>
      </c>
      <c r="M19" s="11">
        <f>SUM(E19:L19)</f>
        <v>433</v>
      </c>
      <c r="N19" s="11">
        <f>LARGE(E19:L19,1)</f>
        <v>83</v>
      </c>
      <c r="O19" s="11">
        <f>LARGE(E19:L19,2)</f>
        <v>83</v>
      </c>
      <c r="P19" s="11">
        <f>M19-SUM(N19:O19)</f>
        <v>267</v>
      </c>
    </row>
    <row r="20" spans="1:16" x14ac:dyDescent="0.3">
      <c r="A20" s="11">
        <v>16</v>
      </c>
      <c r="B20" s="11" t="s">
        <v>34</v>
      </c>
      <c r="C20" s="11">
        <v>488</v>
      </c>
      <c r="D20" s="11" t="s">
        <v>35</v>
      </c>
      <c r="E20" s="11">
        <f>IF(IF(ISNA(VLOOKUP($B20,'Tolnay Kálmán EV'!$C$1:$F$100,4,FALSE)),"DNC",VLOOKUP($B20,'Tolnay Kálmán EV'!$C$1:$F$100,4,FALSE))="DNC",$D$3+1,VLOOKUP($B20,'Tolnay Kálmán EV'!$C$1:$F$100,4,FALSE))</f>
        <v>83</v>
      </c>
      <c r="F20" s="11">
        <f>IF(IF(ISNA(VLOOKUP($B20,'BR I. Badacsony'!$C$1:$F$99,4,FALSE)),"DNC",VLOOKUP($B20,'BR I. Badacsony'!$C$1:$F$99,4,FALSE))="DNC",$D$3+1,VLOOKUP($B20,'BR I. Badacsony'!$C$1:$F$99,4,FALSE))</f>
        <v>83</v>
      </c>
      <c r="G20" s="11">
        <f>IF(IF(ISNA(VLOOKUP($B20,'BR II. Siófok'!$C$1:$F$96,4,FALSE)),"DNC",VLOOKUP($B20,'BR II. Siófok'!$C$1:$F$96,4,FALSE))="DNC",$D$3+1,VLOOKUP($B20,'BR II. Siófok'!$C$1:$F$96,4,FALSE))</f>
        <v>11</v>
      </c>
      <c r="H20" s="11">
        <f>IF(IF(ISNA(VLOOKUP($B20,'BR III. Szemes'!$C$1:$F$98,4,FALSE)),"DNC",VLOOKUP($B20,'BR III. Szemes'!$C$1:$F$98,4,FALSE))="DNC",$D$3+1,VLOOKUP($B20,'BR III. Szemes'!$C$1:$F$98,4,FALSE))</f>
        <v>83</v>
      </c>
      <c r="I20" s="11">
        <f>IF(IF(ISNA(VLOOKUP($B20,'Horváth Boldizsár'!$C$1:$F$78,4,FALSE)),"DNC",VLOOKUP($B20,'Horváth Boldizsár'!$C$1:$F$78,4,FALSE))="DNC",$D$3+1,VLOOKUP($B20,'Horváth Boldizsár'!$C$1:$F$78,4,FALSE))</f>
        <v>5</v>
      </c>
      <c r="J20" s="11">
        <f>IF(IF(ISNA(VLOOKUP($B20,'BR IV. Lelle'!$C$1:$F$400,4,FALSE)),"DNC",VLOOKUP($B20,'BR IV. Lelle'!$C$1:$F$400,4,FALSE))="DNC",$D$3+1,VLOOKUP($B20,'BR IV. Lelle'!$C$1:$F$400,4,FALSE))</f>
        <v>83</v>
      </c>
      <c r="K20" s="11">
        <f>IF(IF(ISNA(VLOOKUP($B20,'BR V. Boglár'!$C$1:$F$95,4,FALSE)),"DNC",VLOOKUP($B20,'BR V. Boglár'!$C$1:$F$95,4,FALSE))="DNC",$D$3+1,VLOOKUP($B20,'BR V. Boglár'!$C$1:$F$95,4,FALSE))</f>
        <v>83</v>
      </c>
      <c r="L20" s="11">
        <f>IF(IF(ISNA(VLOOKUP($B20,'Őszi Regatta'!$C$1:$F$89,4,FALSE)),"DNC",VLOOKUP($B20,'Őszi Regatta'!$C$1:$F$89,4,FALSE))="DNC",$D$3+1,VLOOKUP($B20,'Őszi Regatta'!$C$1:$F$89,4,FALSE))</f>
        <v>9</v>
      </c>
      <c r="M20" s="11">
        <f>SUM(E20:L20)</f>
        <v>440</v>
      </c>
      <c r="N20" s="11">
        <f>LARGE(E20:L20,1)</f>
        <v>83</v>
      </c>
      <c r="O20" s="11">
        <f>LARGE(E20:L20,2)</f>
        <v>83</v>
      </c>
      <c r="P20" s="11">
        <f>M20-SUM(N20:O20)</f>
        <v>274</v>
      </c>
    </row>
    <row r="21" spans="1:16" ht="26.4" x14ac:dyDescent="0.3">
      <c r="A21" s="11">
        <v>17</v>
      </c>
      <c r="B21" s="11" t="s">
        <v>147</v>
      </c>
      <c r="C21" s="80">
        <v>56</v>
      </c>
      <c r="D21" s="11" t="s">
        <v>148</v>
      </c>
      <c r="E21" s="11">
        <f>IF(IF(ISNA(VLOOKUP($B21,'Tolnay Kálmán EV'!$C$1:$F$100,4,FALSE)),"DNC",VLOOKUP($B21,'Tolnay Kálmán EV'!$C$1:$F$100,4,FALSE))="DNC",$D$3+1,VLOOKUP($B21,'Tolnay Kálmán EV'!$C$1:$F$100,4,FALSE))</f>
        <v>83</v>
      </c>
      <c r="F21" s="11">
        <f>IF(IF(ISNA(VLOOKUP($B21,'BR I. Badacsony'!$C$1:$F$99,4,FALSE)),"DNC",VLOOKUP($B21,'BR I. Badacsony'!$C$1:$F$99,4,FALSE))="DNC",$D$3+1,VLOOKUP($B21,'BR I. Badacsony'!$C$1:$F$99,4,FALSE))</f>
        <v>17</v>
      </c>
      <c r="G21" s="11">
        <f>IF(IF(ISNA(VLOOKUP($B21,'BR II. Siófok'!$C$1:$F$96,4,FALSE)),"DNC",VLOOKUP($B21,'BR II. Siófok'!$C$1:$F$96,4,FALSE))="DNC",$D$3+1,VLOOKUP($B21,'BR II. Siófok'!$C$1:$F$96,4,FALSE))</f>
        <v>83</v>
      </c>
      <c r="H21" s="11">
        <f>IF(IF(ISNA(VLOOKUP($B21,'BR III. Szemes'!$C$1:$F$98,4,FALSE)),"DNC",VLOOKUP($B21,'BR III. Szemes'!$C$1:$F$98,4,FALSE))="DNC",$D$3+1,VLOOKUP($B21,'BR III. Szemes'!$C$1:$F$98,4,FALSE))</f>
        <v>5</v>
      </c>
      <c r="I21" s="11">
        <f>IF(IF(ISNA(VLOOKUP($B21,'Horváth Boldizsár'!$C$1:$F$78,4,FALSE)),"DNC",VLOOKUP($B21,'Horváth Boldizsár'!$C$1:$F$78,4,FALSE))="DNC",$D$3+1,VLOOKUP($B21,'Horváth Boldizsár'!$C$1:$F$78,4,FALSE))</f>
        <v>83</v>
      </c>
      <c r="J21" s="11">
        <f>IF(IF(ISNA(VLOOKUP($B21,'BR IV. Lelle'!$C$1:$F$400,4,FALSE)),"DNC",VLOOKUP($B21,'BR IV. Lelle'!$C$1:$F$400,4,FALSE))="DNC",$D$3+1,VLOOKUP($B21,'BR IV. Lelle'!$C$1:$F$400,4,FALSE))</f>
        <v>4</v>
      </c>
      <c r="K21" s="11">
        <f>IF(IF(ISNA(VLOOKUP($B21,'BR V. Boglár'!$C$1:$F$95,4,FALSE)),"DNC",VLOOKUP($B21,'BR V. Boglár'!$C$1:$F$95,4,FALSE))="DNC",$D$3+1,VLOOKUP($B21,'BR V. Boglár'!$C$1:$F$95,4,FALSE))</f>
        <v>83</v>
      </c>
      <c r="L21" s="11">
        <f>IF(IF(ISNA(VLOOKUP($B21,'Őszi Regatta'!$C$1:$F$89,4,FALSE)),"DNC",VLOOKUP($B21,'Őszi Regatta'!$C$1:$F$89,4,FALSE))="DNC",$D$3+1,VLOOKUP($B21,'Őszi Regatta'!$C$1:$F$89,4,FALSE))</f>
        <v>83</v>
      </c>
      <c r="M21" s="11">
        <f>SUM(E21:L21)</f>
        <v>441</v>
      </c>
      <c r="N21" s="11">
        <f>LARGE(E21:L21,1)</f>
        <v>83</v>
      </c>
      <c r="O21" s="11">
        <f>LARGE(E21:L21,2)</f>
        <v>83</v>
      </c>
      <c r="P21" s="11">
        <f>M21-SUM(N21:O21)</f>
        <v>275</v>
      </c>
    </row>
    <row r="22" spans="1:16" x14ac:dyDescent="0.3">
      <c r="A22" s="11">
        <v>18</v>
      </c>
      <c r="B22" s="11" t="s">
        <v>281</v>
      </c>
      <c r="C22" s="11">
        <v>865</v>
      </c>
      <c r="D22" s="11" t="s">
        <v>283</v>
      </c>
      <c r="E22" s="11">
        <f>IF(IF(ISNA(VLOOKUP($B22,'Tolnay Kálmán EV'!$C$1:$F$100,4,FALSE)),"DNC",VLOOKUP($B22,'Tolnay Kálmán EV'!$C$1:$F$100,4,FALSE))="DNC",$D$3+1,VLOOKUP($B22,'Tolnay Kálmán EV'!$C$1:$F$100,4,FALSE))</f>
        <v>83</v>
      </c>
      <c r="F22" s="11">
        <f>IF(IF(ISNA(VLOOKUP($B22,'BR I. Badacsony'!$C$1:$F$99,4,FALSE)),"DNC",VLOOKUP($B22,'BR I. Badacsony'!$C$1:$F$99,4,FALSE))="DNC",$D$3+1,VLOOKUP($B22,'BR I. Badacsony'!$C$1:$F$99,4,FALSE))</f>
        <v>83</v>
      </c>
      <c r="G22" s="11">
        <f>IF(IF(ISNA(VLOOKUP($B22,'BR II. Siófok'!$C$1:$F$96,4,FALSE)),"DNC",VLOOKUP($B22,'BR II. Siófok'!$C$1:$F$96,4,FALSE))="DNC",$D$3+1,VLOOKUP($B22,'BR II. Siófok'!$C$1:$F$96,4,FALSE))</f>
        <v>12</v>
      </c>
      <c r="H22" s="11">
        <f>IF(IF(ISNA(VLOOKUP($B22,'BR III. Szemes'!$C$1:$F$98,4,FALSE)),"DNC",VLOOKUP($B22,'BR III. Szemes'!$C$1:$F$98,4,FALSE))="DNC",$D$3+1,VLOOKUP($B22,'BR III. Szemes'!$C$1:$F$98,4,FALSE))</f>
        <v>3</v>
      </c>
      <c r="I22" s="11">
        <f>IF(IF(ISNA(VLOOKUP($B22,'Horváth Boldizsár'!$C$1:$F$78,4,FALSE)),"DNC",VLOOKUP($B22,'Horváth Boldizsár'!$C$1:$F$78,4,FALSE))="DNC",$D$3+1,VLOOKUP($B22,'Horváth Boldizsár'!$C$1:$F$78,4,FALSE))</f>
        <v>83</v>
      </c>
      <c r="J22" s="11">
        <f>IF(IF(ISNA(VLOOKUP($B22,'BR IV. Lelle'!$C$1:$F$400,4,FALSE)),"DNC",VLOOKUP($B22,'BR IV. Lelle'!$C$1:$F$400,4,FALSE))="DNC",$D$3+1,VLOOKUP($B22,'BR IV. Lelle'!$C$1:$F$400,4,FALSE))</f>
        <v>21</v>
      </c>
      <c r="K22" s="11">
        <f>IF(IF(ISNA(VLOOKUP($B22,'BR V. Boglár'!$C$1:$F$95,4,FALSE)),"DNC",VLOOKUP($B22,'BR V. Boglár'!$C$1:$F$95,4,FALSE))="DNC",$D$3+1,VLOOKUP($B22,'BR V. Boglár'!$C$1:$F$95,4,FALSE))</f>
        <v>83</v>
      </c>
      <c r="L22" s="11">
        <f>IF(IF(ISNA(VLOOKUP($B22,'Őszi Regatta'!$C$1:$F$89,4,FALSE)),"DNC",VLOOKUP($B22,'Őszi Regatta'!$C$1:$F$89,4,FALSE))="DNC",$D$3+1,VLOOKUP($B22,'Őszi Regatta'!$C$1:$F$89,4,FALSE))</f>
        <v>83</v>
      </c>
      <c r="M22" s="11">
        <f>SUM(E22:L22)</f>
        <v>451</v>
      </c>
      <c r="N22" s="11">
        <f>LARGE(E22:L22,1)</f>
        <v>83</v>
      </c>
      <c r="O22" s="11">
        <f>LARGE(E22:L22,2)</f>
        <v>83</v>
      </c>
      <c r="P22" s="11">
        <f>M22-SUM(N22:O22)</f>
        <v>285</v>
      </c>
    </row>
    <row r="23" spans="1:16" x14ac:dyDescent="0.3">
      <c r="A23" s="11">
        <v>19</v>
      </c>
      <c r="B23" s="11" t="s">
        <v>274</v>
      </c>
      <c r="C23" s="11">
        <v>290</v>
      </c>
      <c r="D23" s="11" t="s">
        <v>275</v>
      </c>
      <c r="E23" s="11">
        <f>IF(IF(ISNA(VLOOKUP($B23,'Tolnay Kálmán EV'!$C$1:$F$100,4,FALSE)),"DNC",VLOOKUP($B23,'Tolnay Kálmán EV'!$C$1:$F$100,4,FALSE))="DNC",$D$3+1,VLOOKUP($B23,'Tolnay Kálmán EV'!$C$1:$F$100,4,FALSE))</f>
        <v>83</v>
      </c>
      <c r="F23" s="11">
        <f>IF(IF(ISNA(VLOOKUP($B23,'BR I. Badacsony'!$C$1:$F$99,4,FALSE)),"DNC",VLOOKUP($B23,'BR I. Badacsony'!$C$1:$F$99,4,FALSE))="DNC",$D$3+1,VLOOKUP($B23,'BR I. Badacsony'!$C$1:$F$99,4,FALSE))</f>
        <v>83</v>
      </c>
      <c r="G23" s="11">
        <f>IF(IF(ISNA(VLOOKUP($B23,'BR II. Siófok'!$C$1:$F$96,4,FALSE)),"DNC",VLOOKUP($B23,'BR II. Siófok'!$C$1:$F$96,4,FALSE))="DNC",$D$3+1,VLOOKUP($B23,'BR II. Siófok'!$C$1:$F$96,4,FALSE))</f>
        <v>2</v>
      </c>
      <c r="H23" s="11">
        <f>IF(IF(ISNA(VLOOKUP($B23,'BR III. Szemes'!$C$1:$F$98,4,FALSE)),"DNC",VLOOKUP($B23,'BR III. Szemes'!$C$1:$F$98,4,FALSE))="DNC",$D$3+1,VLOOKUP($B23,'BR III. Szemes'!$C$1:$F$98,4,FALSE))</f>
        <v>83</v>
      </c>
      <c r="I23" s="11">
        <f>IF(IF(ISNA(VLOOKUP($B23,'Horváth Boldizsár'!$C$1:$F$78,4,FALSE)),"DNC",VLOOKUP($B23,'Horváth Boldizsár'!$C$1:$F$78,4,FALSE))="DNC",$D$3+1,VLOOKUP($B23,'Horváth Boldizsár'!$C$1:$F$78,4,FALSE))</f>
        <v>83</v>
      </c>
      <c r="J23" s="11">
        <f>IF(IF(ISNA(VLOOKUP($B23,'BR IV. Lelle'!$C$1:$F$400,4,FALSE)),"DNC",VLOOKUP($B23,'BR IV. Lelle'!$C$1:$F$400,4,FALSE))="DNC",$D$3+1,VLOOKUP($B23,'BR IV. Lelle'!$C$1:$F$400,4,FALSE))</f>
        <v>5</v>
      </c>
      <c r="K23" s="11">
        <f>IF(IF(ISNA(VLOOKUP($B23,'BR V. Boglár'!$C$1:$F$95,4,FALSE)),"DNC",VLOOKUP($B23,'BR V. Boglár'!$C$1:$F$95,4,FALSE))="DNC",$D$3+1,VLOOKUP($B23,'BR V. Boglár'!$C$1:$F$95,4,FALSE))</f>
        <v>30</v>
      </c>
      <c r="L23" s="11">
        <f>IF(IF(ISNA(VLOOKUP($B23,'Őszi Regatta'!$C$1:$F$89,4,FALSE)),"DNC",VLOOKUP($B23,'Őszi Regatta'!$C$1:$F$89,4,FALSE))="DNC",$D$3+1,VLOOKUP($B23,'Őszi Regatta'!$C$1:$F$89,4,FALSE))</f>
        <v>83</v>
      </c>
      <c r="M23" s="11">
        <f>SUM(E23:L23)</f>
        <v>452</v>
      </c>
      <c r="N23" s="11">
        <f>LARGE(E23:L23,1)</f>
        <v>83</v>
      </c>
      <c r="O23" s="11">
        <f>LARGE(E23:L23,2)</f>
        <v>83</v>
      </c>
      <c r="P23" s="11">
        <f>M23-SUM(N23:O23)</f>
        <v>286</v>
      </c>
    </row>
    <row r="24" spans="1:16" s="9" customFormat="1" x14ac:dyDescent="0.3">
      <c r="A24" s="11">
        <v>20</v>
      </c>
      <c r="B24" s="11" t="s">
        <v>58</v>
      </c>
      <c r="C24" s="11">
        <v>7777</v>
      </c>
      <c r="D24" s="11" t="s">
        <v>114</v>
      </c>
      <c r="E24" s="11">
        <f>IF(IF(ISNA(VLOOKUP($B24,'Tolnay Kálmán EV'!$C$1:$F$100,4,FALSE)),"DNC",VLOOKUP($B24,'Tolnay Kálmán EV'!$C$1:$F$100,4,FALSE))="DNC",$D$3+1,VLOOKUP($B24,'Tolnay Kálmán EV'!$C$1:$F$100,4,FALSE))</f>
        <v>83</v>
      </c>
      <c r="F24" s="11">
        <f>IF(IF(ISNA(VLOOKUP($B24,'BR I. Badacsony'!$C$1:$F$99,4,FALSE)),"DNC",VLOOKUP($B24,'BR I. Badacsony'!$C$1:$F$99,4,FALSE))="DNC",$D$3+1,VLOOKUP($B24,'BR I. Badacsony'!$C$1:$F$99,4,FALSE))</f>
        <v>7</v>
      </c>
      <c r="G24" s="11">
        <f>IF(IF(ISNA(VLOOKUP($B24,'BR II. Siófok'!$C$1:$F$96,4,FALSE)),"DNC",VLOOKUP($B24,'BR II. Siófok'!$C$1:$F$96,4,FALSE))="DNC",$D$3+1,VLOOKUP($B24,'BR II. Siófok'!$C$1:$F$96,4,FALSE))</f>
        <v>9</v>
      </c>
      <c r="H24" s="11">
        <f>IF(IF(ISNA(VLOOKUP($B24,'BR III. Szemes'!$C$1:$F$98,4,FALSE)),"DNC",VLOOKUP($B24,'BR III. Szemes'!$C$1:$F$98,4,FALSE))="DNC",$D$3+1,VLOOKUP($B24,'BR III. Szemes'!$C$1:$F$98,4,FALSE))</f>
        <v>83</v>
      </c>
      <c r="I24" s="11">
        <f>IF(IF(ISNA(VLOOKUP($B24,'Horváth Boldizsár'!$C$1:$F$78,4,FALSE)),"DNC",VLOOKUP($B24,'Horváth Boldizsár'!$C$1:$F$78,4,FALSE))="DNC",$D$3+1,VLOOKUP($B24,'Horváth Boldizsár'!$C$1:$F$78,4,FALSE))</f>
        <v>83</v>
      </c>
      <c r="J24" s="11">
        <f>IF(IF(ISNA(VLOOKUP($B24,'BR IV. Lelle'!$C$1:$F$400,4,FALSE)),"DNC",VLOOKUP($B24,'BR IV. Lelle'!$C$1:$F$400,4,FALSE))="DNC",$D$3+1,VLOOKUP($B24,'BR IV. Lelle'!$C$1:$F$400,4,FALSE))</f>
        <v>25</v>
      </c>
      <c r="K24" s="11">
        <f>IF(IF(ISNA(VLOOKUP($B24,'BR V. Boglár'!$C$1:$F$95,4,FALSE)),"DNC",VLOOKUP($B24,'BR V. Boglár'!$C$1:$F$95,4,FALSE))="DNC",$D$3+1,VLOOKUP($B24,'BR V. Boglár'!$C$1:$F$95,4,FALSE))</f>
        <v>83</v>
      </c>
      <c r="L24" s="11">
        <f>IF(IF(ISNA(VLOOKUP($B24,'Őszi Regatta'!$C$1:$F$89,4,FALSE)),"DNC",VLOOKUP($B24,'Őszi Regatta'!$C$1:$F$89,4,FALSE))="DNC",$D$3+1,VLOOKUP($B24,'Őszi Regatta'!$C$1:$F$89,4,FALSE))</f>
        <v>83</v>
      </c>
      <c r="M24" s="11">
        <f>SUM(E24:L24)</f>
        <v>456</v>
      </c>
      <c r="N24" s="11">
        <f>LARGE(E24:L24,1)</f>
        <v>83</v>
      </c>
      <c r="O24" s="11">
        <f>LARGE(E24:L24,2)</f>
        <v>83</v>
      </c>
      <c r="P24" s="11">
        <f>M24-SUM(N24:O24)</f>
        <v>290</v>
      </c>
    </row>
    <row r="25" spans="1:16" x14ac:dyDescent="0.3">
      <c r="A25" s="11">
        <v>21</v>
      </c>
      <c r="B25" s="11" t="s">
        <v>71</v>
      </c>
      <c r="C25" s="11">
        <v>1506</v>
      </c>
      <c r="D25" s="11" t="s">
        <v>321</v>
      </c>
      <c r="E25" s="11">
        <f>IF(IF(ISNA(VLOOKUP($B25,'Tolnay Kálmán EV'!$C$1:$F$100,4,FALSE)),"DNC",VLOOKUP($B25,'Tolnay Kálmán EV'!$C$1:$F$100,4,FALSE))="DNC",$D$3+1,VLOOKUP($B25,'Tolnay Kálmán EV'!$C$1:$F$100,4,FALSE))</f>
        <v>83</v>
      </c>
      <c r="F25" s="11">
        <f>IF(IF(ISNA(VLOOKUP($B25,'BR I. Badacsony'!$C$1:$F$99,4,FALSE)),"DNC",VLOOKUP($B25,'BR I. Badacsony'!$C$1:$F$99,4,FALSE))="DNC",$D$3+1,VLOOKUP($B25,'BR I. Badacsony'!$C$1:$F$99,4,FALSE))</f>
        <v>83</v>
      </c>
      <c r="G25" s="11">
        <f>IF(IF(ISNA(VLOOKUP($B25,'BR II. Siófok'!$C$1:$F$96,4,FALSE)),"DNC",VLOOKUP($B25,'BR II. Siófok'!$C$1:$F$96,4,FALSE))="DNC",$D$3+1,VLOOKUP($B25,'BR II. Siófok'!$C$1:$F$96,4,FALSE))</f>
        <v>83</v>
      </c>
      <c r="H25" s="11">
        <f>IF(IF(ISNA(VLOOKUP($B25,'BR III. Szemes'!$C$1:$F$98,4,FALSE)),"DNC",VLOOKUP($B25,'BR III. Szemes'!$C$1:$F$98,4,FALSE))="DNC",$D$3+1,VLOOKUP($B25,'BR III. Szemes'!$C$1:$F$98,4,FALSE))</f>
        <v>12</v>
      </c>
      <c r="I25" s="11">
        <f>IF(IF(ISNA(VLOOKUP($B25,'Horváth Boldizsár'!$C$1:$F$78,4,FALSE)),"DNC",VLOOKUP($B25,'Horváth Boldizsár'!$C$1:$F$78,4,FALSE))="DNC",$D$3+1,VLOOKUP($B25,'Horváth Boldizsár'!$C$1:$F$78,4,FALSE))</f>
        <v>83</v>
      </c>
      <c r="J25" s="11">
        <f>IF(IF(ISNA(VLOOKUP($B25,'BR IV. Lelle'!$C$1:$F$400,4,FALSE)),"DNC",VLOOKUP($B25,'BR IV. Lelle'!$C$1:$F$400,4,FALSE))="DNC",$D$3+1,VLOOKUP($B25,'BR IV. Lelle'!$C$1:$F$400,4,FALSE))</f>
        <v>19</v>
      </c>
      <c r="K25" s="11">
        <f>IF(IF(ISNA(VLOOKUP($B25,'BR V. Boglár'!$C$1:$F$95,4,FALSE)),"DNC",VLOOKUP($B25,'BR V. Boglár'!$C$1:$F$95,4,FALSE))="DNC",$D$3+1,VLOOKUP($B25,'BR V. Boglár'!$C$1:$F$95,4,FALSE))</f>
        <v>22</v>
      </c>
      <c r="L25" s="11">
        <f>IF(IF(ISNA(VLOOKUP($B25,'Őszi Regatta'!$C$1:$F$89,4,FALSE)),"DNC",VLOOKUP($B25,'Őszi Regatta'!$C$1:$F$89,4,FALSE))="DNC",$D$3+1,VLOOKUP($B25,'Őszi Regatta'!$C$1:$F$89,4,FALSE))</f>
        <v>83</v>
      </c>
      <c r="M25" s="11">
        <f>SUM(E25:L25)</f>
        <v>468</v>
      </c>
      <c r="N25" s="11">
        <f>LARGE(E25:L25,1)</f>
        <v>83</v>
      </c>
      <c r="O25" s="11">
        <f>LARGE(E25:L25,2)</f>
        <v>83</v>
      </c>
      <c r="P25" s="11">
        <f>M25-SUM(N25:O25)</f>
        <v>302</v>
      </c>
    </row>
    <row r="26" spans="1:16" x14ac:dyDescent="0.3">
      <c r="A26" s="11">
        <v>22</v>
      </c>
      <c r="B26" s="11" t="s">
        <v>72</v>
      </c>
      <c r="C26" s="11">
        <v>1536</v>
      </c>
      <c r="D26" s="11" t="s">
        <v>73</v>
      </c>
      <c r="E26" s="11">
        <f>IF(IF(ISNA(VLOOKUP($B26,'Tolnay Kálmán EV'!$C$1:$F$100,4,FALSE)),"DNC",VLOOKUP($B26,'Tolnay Kálmán EV'!$C$1:$F$100,4,FALSE))="DNC",$D$3+1,VLOOKUP($B26,'Tolnay Kálmán EV'!$C$1:$F$100,4,FALSE))</f>
        <v>83</v>
      </c>
      <c r="F26" s="11">
        <f>IF(IF(ISNA(VLOOKUP($B26,'BR I. Badacsony'!$C$1:$F$99,4,FALSE)),"DNC",VLOOKUP($B26,'BR I. Badacsony'!$C$1:$F$99,4,FALSE))="DNC",$D$3+1,VLOOKUP($B26,'BR I. Badacsony'!$C$1:$F$99,4,FALSE))</f>
        <v>23</v>
      </c>
      <c r="G26" s="11">
        <f>IF(IF(ISNA(VLOOKUP($B26,'BR II. Siófok'!$C$1:$F$96,4,FALSE)),"DNC",VLOOKUP($B26,'BR II. Siófok'!$C$1:$F$96,4,FALSE))="DNC",$D$3+1,VLOOKUP($B26,'BR II. Siófok'!$C$1:$F$96,4,FALSE))</f>
        <v>83</v>
      </c>
      <c r="H26" s="11">
        <f>IF(IF(ISNA(VLOOKUP($B26,'BR III. Szemes'!$C$1:$F$98,4,FALSE)),"DNC",VLOOKUP($B26,'BR III. Szemes'!$C$1:$F$98,4,FALSE))="DNC",$D$3+1,VLOOKUP($B26,'BR III. Szemes'!$C$1:$F$98,4,FALSE))</f>
        <v>13</v>
      </c>
      <c r="I26" s="11">
        <f>IF(IF(ISNA(VLOOKUP($B26,'Horváth Boldizsár'!$C$1:$F$78,4,FALSE)),"DNC",VLOOKUP($B26,'Horváth Boldizsár'!$C$1:$F$78,4,FALSE))="DNC",$D$3+1,VLOOKUP($B26,'Horváth Boldizsár'!$C$1:$F$78,4,FALSE))</f>
        <v>83</v>
      </c>
      <c r="J26" s="11">
        <f>IF(IF(ISNA(VLOOKUP($B26,'BR IV. Lelle'!$C$1:$F$400,4,FALSE)),"DNC",VLOOKUP($B26,'BR IV. Lelle'!$C$1:$F$400,4,FALSE))="DNC",$D$3+1,VLOOKUP($B26,'BR IV. Lelle'!$C$1:$F$400,4,FALSE))</f>
        <v>18</v>
      </c>
      <c r="K26" s="11">
        <f>IF(IF(ISNA(VLOOKUP($B26,'BR V. Boglár'!$C$1:$F$95,4,FALSE)),"DNC",VLOOKUP($B26,'BR V. Boglár'!$C$1:$F$95,4,FALSE))="DNC",$D$3+1,VLOOKUP($B26,'BR V. Boglár'!$C$1:$F$95,4,FALSE))</f>
        <v>83</v>
      </c>
      <c r="L26" s="11">
        <f>IF(IF(ISNA(VLOOKUP($B26,'Őszi Regatta'!$C$1:$F$89,4,FALSE)),"DNC",VLOOKUP($B26,'Őszi Regatta'!$C$1:$F$89,4,FALSE))="DNC",$D$3+1,VLOOKUP($B26,'Őszi Regatta'!$C$1:$F$89,4,FALSE))</f>
        <v>83</v>
      </c>
      <c r="M26" s="11">
        <f>SUM(E26:L26)</f>
        <v>469</v>
      </c>
      <c r="N26" s="11">
        <f>LARGE(E26:L26,1)</f>
        <v>83</v>
      </c>
      <c r="O26" s="11">
        <f>LARGE(E26:L26,2)</f>
        <v>83</v>
      </c>
      <c r="P26" s="11">
        <f>M26-SUM(N26:O26)</f>
        <v>303</v>
      </c>
    </row>
    <row r="27" spans="1:16" x14ac:dyDescent="0.3">
      <c r="A27" s="11">
        <v>23</v>
      </c>
      <c r="B27" s="11" t="s">
        <v>217</v>
      </c>
      <c r="C27" s="11"/>
      <c r="D27" s="11" t="s">
        <v>218</v>
      </c>
      <c r="E27" s="11">
        <f>IF(IF(ISNA(VLOOKUP($B27,'Tolnay Kálmán EV'!$C$1:$F$100,4,FALSE)),"DNC",VLOOKUP($B27,'Tolnay Kálmán EV'!$C$1:$F$100,4,FALSE))="DNC",$D$3+1,VLOOKUP($B27,'Tolnay Kálmán EV'!$C$1:$F$100,4,FALSE))</f>
        <v>83</v>
      </c>
      <c r="F27" s="11">
        <f>IF(IF(ISNA(VLOOKUP($B27,'BR I. Badacsony'!$C$1:$F$99,4,FALSE)),"DNC",VLOOKUP($B27,'BR I. Badacsony'!$C$1:$F$99,4,FALSE))="DNC",$D$3+1,VLOOKUP($B27,'BR I. Badacsony'!$C$1:$F$99,4,FALSE))</f>
        <v>8</v>
      </c>
      <c r="G27" s="11">
        <f>IF(IF(ISNA(VLOOKUP($B27,'BR II. Siófok'!$C$1:$F$96,4,FALSE)),"DNC",VLOOKUP($B27,'BR II. Siófok'!$C$1:$F$96,4,FALSE))="DNC",$D$3+1,VLOOKUP($B27,'BR II. Siófok'!$C$1:$F$96,4,FALSE))</f>
        <v>83</v>
      </c>
      <c r="H27" s="11">
        <f>IF(IF(ISNA(VLOOKUP($B27,'BR III. Szemes'!$C$1:$F$98,4,FALSE)),"DNC",VLOOKUP($B27,'BR III. Szemes'!$C$1:$F$98,4,FALSE))="DNC",$D$3+1,VLOOKUP($B27,'BR III. Szemes'!$C$1:$F$98,4,FALSE))</f>
        <v>27</v>
      </c>
      <c r="I27" s="11">
        <f>IF(IF(ISNA(VLOOKUP($B27,'Horváth Boldizsár'!$C$1:$F$78,4,FALSE)),"DNC",VLOOKUP($B27,'Horváth Boldizsár'!$C$1:$F$78,4,FALSE))="DNC",$D$3+1,VLOOKUP($B27,'Horváth Boldizsár'!$C$1:$F$78,4,FALSE))</f>
        <v>83</v>
      </c>
      <c r="J27" s="11">
        <f>IF(IF(ISNA(VLOOKUP($B27,'BR IV. Lelle'!$C$1:$F$400,4,FALSE)),"DNC",VLOOKUP($B27,'BR IV. Lelle'!$C$1:$F$400,4,FALSE))="DNC",$D$3+1,VLOOKUP($B27,'BR IV. Lelle'!$C$1:$F$400,4,FALSE))</f>
        <v>23</v>
      </c>
      <c r="K27" s="11">
        <f>IF(IF(ISNA(VLOOKUP($B27,'BR V. Boglár'!$C$1:$F$95,4,FALSE)),"DNC",VLOOKUP($B27,'BR V. Boglár'!$C$1:$F$95,4,FALSE))="DNC",$D$3+1,VLOOKUP($B27,'BR V. Boglár'!$C$1:$F$95,4,FALSE))</f>
        <v>83</v>
      </c>
      <c r="L27" s="11">
        <f>IF(IF(ISNA(VLOOKUP($B27,'Őszi Regatta'!$C$1:$F$89,4,FALSE)),"DNC",VLOOKUP($B27,'Őszi Regatta'!$C$1:$F$89,4,FALSE))="DNC",$D$3+1,VLOOKUP($B27,'Őszi Regatta'!$C$1:$F$89,4,FALSE))</f>
        <v>83</v>
      </c>
      <c r="M27" s="11">
        <f>SUM(E27:L27)</f>
        <v>473</v>
      </c>
      <c r="N27" s="11">
        <f>LARGE(E27:L27,1)</f>
        <v>83</v>
      </c>
      <c r="O27" s="11">
        <f>LARGE(E27:L27,2)</f>
        <v>83</v>
      </c>
      <c r="P27" s="11">
        <f>M27-SUM(N27:O27)</f>
        <v>307</v>
      </c>
    </row>
    <row r="28" spans="1:16" x14ac:dyDescent="0.3">
      <c r="A28" s="11">
        <v>24</v>
      </c>
      <c r="B28" s="11" t="s">
        <v>230</v>
      </c>
      <c r="C28" s="11">
        <v>1653</v>
      </c>
      <c r="D28" s="11" t="s">
        <v>231</v>
      </c>
      <c r="E28" s="11">
        <f>IF(IF(ISNA(VLOOKUP($B28,'Tolnay Kálmán EV'!$C$1:$F$100,4,FALSE)),"DNC",VLOOKUP($B28,'Tolnay Kálmán EV'!$C$1:$F$100,4,FALSE))="DNC",$D$3+1,VLOOKUP($B28,'Tolnay Kálmán EV'!$C$1:$F$100,4,FALSE))</f>
        <v>83</v>
      </c>
      <c r="F28" s="11">
        <f>IF(IF(ISNA(VLOOKUP($B28,'BR I. Badacsony'!$C$1:$F$99,4,FALSE)),"DNC",VLOOKUP($B28,'BR I. Badacsony'!$C$1:$F$99,4,FALSE))="DNC",$D$3+1,VLOOKUP($B28,'BR I. Badacsony'!$C$1:$F$99,4,FALSE))</f>
        <v>20</v>
      </c>
      <c r="G28" s="11">
        <f>IF(IF(ISNA(VLOOKUP($B28,'BR II. Siófok'!$C$1:$F$96,4,FALSE)),"DNC",VLOOKUP($B28,'BR II. Siófok'!$C$1:$F$96,4,FALSE))="DNC",$D$3+1,VLOOKUP($B28,'BR II. Siófok'!$C$1:$F$96,4,FALSE))</f>
        <v>22</v>
      </c>
      <c r="H28" s="11">
        <f>IF(IF(ISNA(VLOOKUP($B28,'BR III. Szemes'!$C$1:$F$98,4,FALSE)),"DNC",VLOOKUP($B28,'BR III. Szemes'!$C$1:$F$98,4,FALSE))="DNC",$D$3+1,VLOOKUP($B28,'BR III. Szemes'!$C$1:$F$98,4,FALSE))</f>
        <v>30</v>
      </c>
      <c r="I28" s="11">
        <f>IF(IF(ISNA(VLOOKUP($B28,'Horváth Boldizsár'!$C$1:$F$78,4,FALSE)),"DNC",VLOOKUP($B28,'Horváth Boldizsár'!$C$1:$F$78,4,FALSE))="DNC",$D$3+1,VLOOKUP($B28,'Horváth Boldizsár'!$C$1:$F$78,4,FALSE))</f>
        <v>83</v>
      </c>
      <c r="J28" s="11">
        <f>IF(IF(ISNA(VLOOKUP($B28,'BR IV. Lelle'!$C$1:$F$400,4,FALSE)),"DNC",VLOOKUP($B28,'BR IV. Lelle'!$C$1:$F$400,4,FALSE))="DNC",$D$3+1,VLOOKUP($B28,'BR IV. Lelle'!$C$1:$F$400,4,FALSE))</f>
        <v>83</v>
      </c>
      <c r="K28" s="11">
        <f>IF(IF(ISNA(VLOOKUP($B28,'BR V. Boglár'!$C$1:$F$95,4,FALSE)),"DNC",VLOOKUP($B28,'BR V. Boglár'!$C$1:$F$95,4,FALSE))="DNC",$D$3+1,VLOOKUP($B28,'BR V. Boglár'!$C$1:$F$95,4,FALSE))</f>
        <v>83</v>
      </c>
      <c r="L28" s="11">
        <f>IF(IF(ISNA(VLOOKUP($B28,'Őszi Regatta'!$C$1:$F$89,4,FALSE)),"DNC",VLOOKUP($B28,'Őszi Regatta'!$C$1:$F$89,4,FALSE))="DNC",$D$3+1,VLOOKUP($B28,'Őszi Regatta'!$C$1:$F$89,4,FALSE))</f>
        <v>83</v>
      </c>
      <c r="M28" s="11">
        <f>SUM(E28:L28)</f>
        <v>487</v>
      </c>
      <c r="N28" s="11">
        <f>LARGE(E28:L28,1)</f>
        <v>83</v>
      </c>
      <c r="O28" s="11">
        <f>LARGE(E28:L28,2)</f>
        <v>83</v>
      </c>
      <c r="P28" s="11">
        <f>M28-SUM(N28:O28)</f>
        <v>321</v>
      </c>
    </row>
    <row r="29" spans="1:16" x14ac:dyDescent="0.3">
      <c r="A29" s="11">
        <v>25</v>
      </c>
      <c r="B29" s="69" t="s">
        <v>413</v>
      </c>
      <c r="C29" s="42">
        <v>69</v>
      </c>
      <c r="D29" s="69" t="s">
        <v>27</v>
      </c>
      <c r="E29" s="11" t="str">
        <f>IF(IF(ISNA(VLOOKUP($B29,'Tolnay Kálmán EV'!$C$1:$F$100,4,FALSE)),"DNC",VLOOKUP($B29,'Tolnay Kálmán EV'!$C$1:$F$100,4,FALSE))="DNC",$D$3+1,VLOOKUP($B29,'Tolnay Kálmán EV'!$C$1:$F$100,4,FALSE))</f>
        <v>1.0</v>
      </c>
      <c r="F29" s="11">
        <f>IF(IF(ISNA(VLOOKUP($B29,'BR I. Badacsony'!$C$1:$F$99,4,FALSE)),"DNC",VLOOKUP($B29,'BR I. Badacsony'!$C$1:$F$99,4,FALSE))="DNC",$D$3+1,VLOOKUP($B29,'BR I. Badacsony'!$C$1:$F$99,4,FALSE))</f>
        <v>83</v>
      </c>
      <c r="G29" s="11">
        <f>IF(IF(ISNA(VLOOKUP($B29,'BR II. Siófok'!$C$1:$F$96,4,FALSE)),"DNC",VLOOKUP($B29,'BR II. Siófok'!$C$1:$F$96,4,FALSE))="DNC",$D$3+1,VLOOKUP($B29,'BR II. Siófok'!$C$1:$F$96,4,FALSE))</f>
        <v>83</v>
      </c>
      <c r="H29" s="11">
        <f>IF(IF(ISNA(VLOOKUP($B29,'BR III. Szemes'!$C$1:$F$98,4,FALSE)),"DNC",VLOOKUP($B29,'BR III. Szemes'!$C$1:$F$98,4,FALSE))="DNC",$D$3+1,VLOOKUP($B29,'BR III. Szemes'!$C$1:$F$98,4,FALSE))</f>
        <v>83</v>
      </c>
      <c r="I29" s="11">
        <f>IF(IF(ISNA(VLOOKUP($B29,'Horváth Boldizsár'!$C$1:$F$78,4,FALSE)),"DNC",VLOOKUP($B29,'Horváth Boldizsár'!$C$1:$F$78,4,FALSE))="DNC",$D$3+1,VLOOKUP($B29,'Horváth Boldizsár'!$C$1:$F$78,4,FALSE))</f>
        <v>2</v>
      </c>
      <c r="J29" s="11">
        <f>IF(IF(ISNA(VLOOKUP($B29,'BR IV. Lelle'!$C$1:$F$400,4,FALSE)),"DNC",VLOOKUP($B29,'BR IV. Lelle'!$C$1:$F$400,4,FALSE))="DNC",$D$3+1,VLOOKUP($B29,'BR IV. Lelle'!$C$1:$F$400,4,FALSE))</f>
        <v>83</v>
      </c>
      <c r="K29" s="11">
        <f>IF(IF(ISNA(VLOOKUP($B29,'BR V. Boglár'!$C$1:$F$95,4,FALSE)),"DNC",VLOOKUP($B29,'BR V. Boglár'!$C$1:$F$95,4,FALSE))="DNC",$D$3+1,VLOOKUP($B29,'BR V. Boglár'!$C$1:$F$95,4,FALSE))</f>
        <v>83</v>
      </c>
      <c r="L29" s="11">
        <f>IF(IF(ISNA(VLOOKUP($B29,'Őszi Regatta'!$C$1:$F$89,4,FALSE)),"DNC",VLOOKUP($B29,'Őszi Regatta'!$C$1:$F$89,4,FALSE))="DNC",$D$3+1,VLOOKUP($B29,'Őszi Regatta'!$C$1:$F$89,4,FALSE))</f>
        <v>83</v>
      </c>
      <c r="M29" s="11">
        <f>SUM(E29:L29)</f>
        <v>500</v>
      </c>
      <c r="N29" s="11">
        <f>LARGE(E29:L29,1)</f>
        <v>83</v>
      </c>
      <c r="O29" s="11">
        <f>LARGE(E29:L29,2)</f>
        <v>83</v>
      </c>
      <c r="P29" s="11">
        <f>M29-SUM(N29:O29)</f>
        <v>334</v>
      </c>
    </row>
    <row r="30" spans="1:16" x14ac:dyDescent="0.25">
      <c r="A30" s="11">
        <v>25</v>
      </c>
      <c r="B30" s="56" t="s">
        <v>451</v>
      </c>
      <c r="C30" s="56">
        <v>2018</v>
      </c>
      <c r="D30" s="56" t="s">
        <v>452</v>
      </c>
      <c r="E30" s="11">
        <f>IF(IF(ISNA(VLOOKUP($B30,'Tolnay Kálmán EV'!$C$1:$F$100,4,FALSE)),"DNC",VLOOKUP($B30,'Tolnay Kálmán EV'!$C$1:$F$100,4,FALSE))="DNC",$D$3+1,VLOOKUP($B30,'Tolnay Kálmán EV'!$C$1:$F$100,4,FALSE))</f>
        <v>83</v>
      </c>
      <c r="F30" s="11">
        <f>IF(IF(ISNA(VLOOKUP($B30,'BR I. Badacsony'!$C$1:$F$99,4,FALSE)),"DNC",VLOOKUP($B30,'BR I. Badacsony'!$C$1:$F$99,4,FALSE))="DNC",$D$3+1,VLOOKUP($B30,'BR I. Badacsony'!$C$1:$F$99,4,FALSE))</f>
        <v>83</v>
      </c>
      <c r="G30" s="11">
        <f>IF(IF(ISNA(VLOOKUP($B30,'BR II. Siófok'!$C$1:$F$96,4,FALSE)),"DNC",VLOOKUP($B30,'BR II. Siófok'!$C$1:$F$96,4,FALSE))="DNC",$D$3+1,VLOOKUP($B30,'BR II. Siófok'!$C$1:$F$96,4,FALSE))</f>
        <v>83</v>
      </c>
      <c r="H30" s="11">
        <f>IF(IF(ISNA(VLOOKUP($B30,'BR III. Szemes'!$C$1:$F$98,4,FALSE)),"DNC",VLOOKUP($B30,'BR III. Szemes'!$C$1:$F$98,4,FALSE))="DNC",$D$3+1,VLOOKUP($B30,'BR III. Szemes'!$C$1:$F$98,4,FALSE))</f>
        <v>83</v>
      </c>
      <c r="I30" s="11">
        <f>IF(IF(ISNA(VLOOKUP($B30,'Horváth Boldizsár'!$C$1:$F$78,4,FALSE)),"DNC",VLOOKUP($B30,'Horváth Boldizsár'!$C$1:$F$78,4,FALSE))="DNC",$D$3+1,VLOOKUP($B30,'Horváth Boldizsár'!$C$1:$F$78,4,FALSE))</f>
        <v>83</v>
      </c>
      <c r="J30" s="11">
        <f>IF(IF(ISNA(VLOOKUP($B30,'BR IV. Lelle'!$C$1:$F$400,4,FALSE)),"DNC",VLOOKUP($B30,'BR IV. Lelle'!$C$1:$F$400,4,FALSE))="DNC",$D$3+1,VLOOKUP($B30,'BR IV. Lelle'!$C$1:$F$400,4,FALSE))</f>
        <v>1</v>
      </c>
      <c r="K30" s="11">
        <f>IF(IF(ISNA(VLOOKUP($B30,'BR V. Boglár'!$C$1:$F$95,4,FALSE)),"DNC",VLOOKUP($B30,'BR V. Boglár'!$C$1:$F$95,4,FALSE))="DNC",$D$3+1,VLOOKUP($B30,'BR V. Boglár'!$C$1:$F$95,4,FALSE))</f>
        <v>1</v>
      </c>
      <c r="L30" s="11">
        <f>IF(IF(ISNA(VLOOKUP($B30,'Őszi Regatta'!$C$1:$F$89,4,FALSE)),"DNC",VLOOKUP($B30,'Őszi Regatta'!$C$1:$F$89,4,FALSE))="DNC",$D$3+1,VLOOKUP($B30,'Őszi Regatta'!$C$1:$F$89,4,FALSE))</f>
        <v>83</v>
      </c>
      <c r="M30" s="11">
        <f>SUM(E30:L30)</f>
        <v>500</v>
      </c>
      <c r="N30" s="11">
        <f>LARGE(E30:L30,1)</f>
        <v>83</v>
      </c>
      <c r="O30" s="11">
        <f>LARGE(E30:L30,2)</f>
        <v>83</v>
      </c>
      <c r="P30" s="11">
        <f>M30-SUM(N30:O30)</f>
        <v>334</v>
      </c>
    </row>
    <row r="31" spans="1:16" x14ac:dyDescent="0.3">
      <c r="A31" s="11">
        <v>27</v>
      </c>
      <c r="B31" s="69" t="s">
        <v>412</v>
      </c>
      <c r="C31" s="42">
        <v>5493</v>
      </c>
      <c r="D31" s="69" t="s">
        <v>159</v>
      </c>
      <c r="E31" s="11">
        <f>IF(IF(ISNA(VLOOKUP($B31,'Tolnay Kálmán EV'!$C$1:$F$100,4,FALSE)),"DNC",VLOOKUP($B31,'Tolnay Kálmán EV'!$C$1:$F$100,4,FALSE))="DNC",$D$3+1,VLOOKUP($B31,'Tolnay Kálmán EV'!$C$1:$F$100,4,FALSE))</f>
        <v>83</v>
      </c>
      <c r="F31" s="11">
        <f>IF(IF(ISNA(VLOOKUP($B31,'BR I. Badacsony'!$C$1:$F$99,4,FALSE)),"DNC",VLOOKUP($B31,'BR I. Badacsony'!$C$1:$F$99,4,FALSE))="DNC",$D$3+1,VLOOKUP($B31,'BR I. Badacsony'!$C$1:$F$99,4,FALSE))</f>
        <v>83</v>
      </c>
      <c r="G31" s="11">
        <f>IF(IF(ISNA(VLOOKUP($B31,'BR II. Siófok'!$C$1:$F$96,4,FALSE)),"DNC",VLOOKUP($B31,'BR II. Siófok'!$C$1:$F$96,4,FALSE))="DNC",$D$3+1,VLOOKUP($B31,'BR II. Siófok'!$C$1:$F$96,4,FALSE))</f>
        <v>83</v>
      </c>
      <c r="H31" s="11">
        <f>IF(IF(ISNA(VLOOKUP($B31,'BR III. Szemes'!$C$1:$F$98,4,FALSE)),"DNC",VLOOKUP($B31,'BR III. Szemes'!$C$1:$F$98,4,FALSE))="DNC",$D$3+1,VLOOKUP($B31,'BR III. Szemes'!$C$1:$F$98,4,FALSE))</f>
        <v>83</v>
      </c>
      <c r="I31" s="11">
        <f>IF(IF(ISNA(VLOOKUP($B31,'Horváth Boldizsár'!$C$1:$F$78,4,FALSE)),"DNC",VLOOKUP($B31,'Horváth Boldizsár'!$C$1:$F$78,4,FALSE))="DNC",$D$3+1,VLOOKUP($B31,'Horváth Boldizsár'!$C$1:$F$78,4,FALSE))</f>
        <v>3</v>
      </c>
      <c r="J31" s="11">
        <f>IF(IF(ISNA(VLOOKUP($B31,'BR IV. Lelle'!$C$1:$F$400,4,FALSE)),"DNC",VLOOKUP($B31,'BR IV. Lelle'!$C$1:$F$400,4,FALSE))="DNC",$D$3+1,VLOOKUP($B31,'BR IV. Lelle'!$C$1:$F$400,4,FALSE))</f>
        <v>83</v>
      </c>
      <c r="K31" s="11">
        <f>IF(IF(ISNA(VLOOKUP($B31,'BR V. Boglár'!$C$1:$F$95,4,FALSE)),"DNC",VLOOKUP($B31,'BR V. Boglár'!$C$1:$F$95,4,FALSE))="DNC",$D$3+1,VLOOKUP($B31,'BR V. Boglár'!$C$1:$F$95,4,FALSE))</f>
        <v>83</v>
      </c>
      <c r="L31" s="11">
        <f>IF(IF(ISNA(VLOOKUP($B31,'Őszi Regatta'!$C$1:$F$89,4,FALSE)),"DNC",VLOOKUP($B31,'Őszi Regatta'!$C$1:$F$89,4,FALSE))="DNC",$D$3+1,VLOOKUP($B31,'Őszi Regatta'!$C$1:$F$89,4,FALSE))</f>
        <v>2</v>
      </c>
      <c r="M31" s="11">
        <f>SUM(E31:L31)</f>
        <v>503</v>
      </c>
      <c r="N31" s="11">
        <f>LARGE(E31:L31,1)</f>
        <v>83</v>
      </c>
      <c r="O31" s="11">
        <f>LARGE(E31:L31,2)</f>
        <v>83</v>
      </c>
      <c r="P31" s="11">
        <f>M31-SUM(N31:O31)</f>
        <v>337</v>
      </c>
    </row>
    <row r="32" spans="1:16" x14ac:dyDescent="0.3">
      <c r="A32" s="11">
        <v>28</v>
      </c>
      <c r="B32" s="11" t="s">
        <v>115</v>
      </c>
      <c r="C32" s="11">
        <v>504</v>
      </c>
      <c r="D32" s="11" t="s">
        <v>213</v>
      </c>
      <c r="E32" s="11">
        <f>IF(IF(ISNA(VLOOKUP($B32,'Tolnay Kálmán EV'!$C$1:$F$100,4,FALSE)),"DNC",VLOOKUP($B32,'Tolnay Kálmán EV'!$C$1:$F$100,4,FALSE))="DNC",$D$3+1,VLOOKUP($B32,'Tolnay Kálmán EV'!$C$1:$F$100,4,FALSE))</f>
        <v>83</v>
      </c>
      <c r="F32" s="11">
        <f>IF(IF(ISNA(VLOOKUP($B32,'BR I. Badacsony'!$C$1:$F$99,4,FALSE)),"DNC",VLOOKUP($B32,'BR I. Badacsony'!$C$1:$F$99,4,FALSE))="DNC",$D$3+1,VLOOKUP($B32,'BR I. Badacsony'!$C$1:$F$99,4,FALSE))</f>
        <v>2</v>
      </c>
      <c r="G32" s="11">
        <f>IF(IF(ISNA(VLOOKUP($B32,'BR II. Siófok'!$C$1:$F$96,4,FALSE)),"DNC",VLOOKUP($B32,'BR II. Siófok'!$C$1:$F$96,4,FALSE))="DNC",$D$3+1,VLOOKUP($B32,'BR II. Siófok'!$C$1:$F$96,4,FALSE))</f>
        <v>83</v>
      </c>
      <c r="H32" s="11">
        <f>IF(IF(ISNA(VLOOKUP($B32,'BR III. Szemes'!$C$1:$F$98,4,FALSE)),"DNC",VLOOKUP($B32,'BR III. Szemes'!$C$1:$F$98,4,FALSE))="DNC",$D$3+1,VLOOKUP($B32,'BR III. Szemes'!$C$1:$F$98,4,FALSE))</f>
        <v>83</v>
      </c>
      <c r="I32" s="11">
        <f>IF(IF(ISNA(VLOOKUP($B32,'Horváth Boldizsár'!$C$1:$F$78,4,FALSE)),"DNC",VLOOKUP($B32,'Horváth Boldizsár'!$C$1:$F$78,4,FALSE))="DNC",$D$3+1,VLOOKUP($B32,'Horváth Boldizsár'!$C$1:$F$78,4,FALSE))</f>
        <v>83</v>
      </c>
      <c r="J32" s="11">
        <f>IF(IF(ISNA(VLOOKUP($B32,'BR IV. Lelle'!$C$1:$F$400,4,FALSE)),"DNC",VLOOKUP($B32,'BR IV. Lelle'!$C$1:$F$400,4,FALSE))="DNC",$D$3+1,VLOOKUP($B32,'BR IV. Lelle'!$C$1:$F$400,4,FALSE))</f>
        <v>9</v>
      </c>
      <c r="K32" s="11">
        <f>IF(IF(ISNA(VLOOKUP($B32,'BR V. Boglár'!$C$1:$F$95,4,FALSE)),"DNC",VLOOKUP($B32,'BR V. Boglár'!$C$1:$F$95,4,FALSE))="DNC",$D$3+1,VLOOKUP($B32,'BR V. Boglár'!$C$1:$F$95,4,FALSE))</f>
        <v>83</v>
      </c>
      <c r="L32" s="11">
        <f>IF(IF(ISNA(VLOOKUP($B32,'Őszi Regatta'!$C$1:$F$89,4,FALSE)),"DNC",VLOOKUP($B32,'Őszi Regatta'!$C$1:$F$89,4,FALSE))="DNC",$D$3+1,VLOOKUP($B32,'Őszi Regatta'!$C$1:$F$89,4,FALSE))</f>
        <v>83</v>
      </c>
      <c r="M32" s="11">
        <f>SUM(E32:L32)</f>
        <v>509</v>
      </c>
      <c r="N32" s="11">
        <f>LARGE(E32:L32,1)</f>
        <v>83</v>
      </c>
      <c r="O32" s="11">
        <f>LARGE(E32:L32,2)</f>
        <v>83</v>
      </c>
      <c r="P32" s="11">
        <f>M32-SUM(N32:O32)</f>
        <v>343</v>
      </c>
    </row>
    <row r="33" spans="1:16" ht="26.4" x14ac:dyDescent="0.3">
      <c r="A33" s="11">
        <v>29</v>
      </c>
      <c r="B33" s="11" t="s">
        <v>216</v>
      </c>
      <c r="C33" s="11">
        <v>1347</v>
      </c>
      <c r="D33" s="11" t="s">
        <v>78</v>
      </c>
      <c r="E33" s="11">
        <f>IF(IF(ISNA(VLOOKUP($B33,'Tolnay Kálmán EV'!$C$1:$F$100,4,FALSE)),"DNC",VLOOKUP($B33,'Tolnay Kálmán EV'!$C$1:$F$100,4,FALSE))="DNC",$D$3+1,VLOOKUP($B33,'Tolnay Kálmán EV'!$C$1:$F$100,4,FALSE))</f>
        <v>83</v>
      </c>
      <c r="F33" s="11">
        <f>IF(IF(ISNA(VLOOKUP($B33,'BR I. Badacsony'!$C$1:$F$99,4,FALSE)),"DNC",VLOOKUP($B33,'BR I. Badacsony'!$C$1:$F$99,4,FALSE))="DNC",$D$3+1,VLOOKUP($B33,'BR I. Badacsony'!$C$1:$F$99,4,FALSE))</f>
        <v>5</v>
      </c>
      <c r="G33" s="11">
        <f>IF(IF(ISNA(VLOOKUP($B33,'BR II. Siófok'!$C$1:$F$96,4,FALSE)),"DNC",VLOOKUP($B33,'BR II. Siófok'!$C$1:$F$96,4,FALSE))="DNC",$D$3+1,VLOOKUP($B33,'BR II. Siófok'!$C$1:$F$96,4,FALSE))</f>
        <v>83</v>
      </c>
      <c r="H33" s="11">
        <f>IF(IF(ISNA(VLOOKUP($B33,'BR III. Szemes'!$C$1:$F$98,4,FALSE)),"DNC",VLOOKUP($B33,'BR III. Szemes'!$C$1:$F$98,4,FALSE))="DNC",$D$3+1,VLOOKUP($B33,'BR III. Szemes'!$C$1:$F$98,4,FALSE))</f>
        <v>9</v>
      </c>
      <c r="I33" s="11">
        <f>IF(IF(ISNA(VLOOKUP($B33,'Horváth Boldizsár'!$C$1:$F$78,4,FALSE)),"DNC",VLOOKUP($B33,'Horváth Boldizsár'!$C$1:$F$78,4,FALSE))="DNC",$D$3+1,VLOOKUP($B33,'Horváth Boldizsár'!$C$1:$F$78,4,FALSE))</f>
        <v>83</v>
      </c>
      <c r="J33" s="11">
        <f>IF(IF(ISNA(VLOOKUP($B33,'BR IV. Lelle'!$C$1:$F$400,4,FALSE)),"DNC",VLOOKUP($B33,'BR IV. Lelle'!$C$1:$F$400,4,FALSE))="DNC",$D$3+1,VLOOKUP($B33,'BR IV. Lelle'!$C$1:$F$400,4,FALSE))</f>
        <v>83</v>
      </c>
      <c r="K33" s="11">
        <f>IF(IF(ISNA(VLOOKUP($B33,'BR V. Boglár'!$C$1:$F$95,4,FALSE)),"DNC",VLOOKUP($B33,'BR V. Boglár'!$C$1:$F$95,4,FALSE))="DNC",$D$3+1,VLOOKUP($B33,'BR V. Boglár'!$C$1:$F$95,4,FALSE))</f>
        <v>83</v>
      </c>
      <c r="L33" s="11">
        <f>IF(IF(ISNA(VLOOKUP($B33,'Őszi Regatta'!$C$1:$F$89,4,FALSE)),"DNC",VLOOKUP($B33,'Őszi Regatta'!$C$1:$F$89,4,FALSE))="DNC",$D$3+1,VLOOKUP($B33,'Őszi Regatta'!$C$1:$F$89,4,FALSE))</f>
        <v>83</v>
      </c>
      <c r="M33" s="11">
        <f>SUM(E33:L33)</f>
        <v>512</v>
      </c>
      <c r="N33" s="11">
        <f>LARGE(E33:L33,1)</f>
        <v>83</v>
      </c>
      <c r="O33" s="11">
        <f>LARGE(E33:L33,2)</f>
        <v>83</v>
      </c>
      <c r="P33" s="11">
        <f>M33-SUM(N33:O33)</f>
        <v>346</v>
      </c>
    </row>
    <row r="34" spans="1:16" x14ac:dyDescent="0.3">
      <c r="A34" s="11">
        <v>30</v>
      </c>
      <c r="B34" s="11" t="s">
        <v>60</v>
      </c>
      <c r="C34" s="11">
        <v>1711</v>
      </c>
      <c r="D34" s="11" t="s">
        <v>61</v>
      </c>
      <c r="E34" s="11">
        <f>IF(IF(ISNA(VLOOKUP($B34,'Tolnay Kálmán EV'!$C$1:$F$100,4,FALSE)),"DNC",VLOOKUP($B34,'Tolnay Kálmán EV'!$C$1:$F$100,4,FALSE))="DNC",$D$3+1,VLOOKUP($B34,'Tolnay Kálmán EV'!$C$1:$F$100,4,FALSE))</f>
        <v>83</v>
      </c>
      <c r="F34" s="11">
        <f>IF(IF(ISNA(VLOOKUP($B34,'BR I. Badacsony'!$C$1:$F$99,4,FALSE)),"DNC",VLOOKUP($B34,'BR I. Badacsony'!$C$1:$F$99,4,FALSE))="DNC",$D$3+1,VLOOKUP($B34,'BR I. Badacsony'!$C$1:$F$99,4,FALSE))</f>
        <v>83</v>
      </c>
      <c r="G34" s="11">
        <f>IF(IF(ISNA(VLOOKUP($B34,'BR II. Siófok'!$C$1:$F$96,4,FALSE)),"DNC",VLOOKUP($B34,'BR II. Siófok'!$C$1:$F$96,4,FALSE))="DNC",$D$3+1,VLOOKUP($B34,'BR II. Siófok'!$C$1:$F$96,4,FALSE))</f>
        <v>7</v>
      </c>
      <c r="H34" s="11">
        <f>IF(IF(ISNA(VLOOKUP($B34,'BR III. Szemes'!$C$1:$F$98,4,FALSE)),"DNC",VLOOKUP($B34,'BR III. Szemes'!$C$1:$F$98,4,FALSE))="DNC",$D$3+1,VLOOKUP($B34,'BR III. Szemes'!$C$1:$F$98,4,FALSE))</f>
        <v>83</v>
      </c>
      <c r="I34" s="11">
        <f>IF(IF(ISNA(VLOOKUP($B34,'Horváth Boldizsár'!$C$1:$F$78,4,FALSE)),"DNC",VLOOKUP($B34,'Horváth Boldizsár'!$C$1:$F$78,4,FALSE))="DNC",$D$3+1,VLOOKUP($B34,'Horváth Boldizsár'!$C$1:$F$78,4,FALSE))</f>
        <v>83</v>
      </c>
      <c r="J34" s="11">
        <f>IF(IF(ISNA(VLOOKUP($B34,'BR IV. Lelle'!$C$1:$F$400,4,FALSE)),"DNC",VLOOKUP($B34,'BR IV. Lelle'!$C$1:$F$400,4,FALSE))="DNC",$D$3+1,VLOOKUP($B34,'BR IV. Lelle'!$C$1:$F$400,4,FALSE))</f>
        <v>83</v>
      </c>
      <c r="K34" s="11">
        <f>IF(IF(ISNA(VLOOKUP($B34,'BR V. Boglár'!$C$1:$F$95,4,FALSE)),"DNC",VLOOKUP($B34,'BR V. Boglár'!$C$1:$F$95,4,FALSE))="DNC",$D$3+1,VLOOKUP($B34,'BR V. Boglár'!$C$1:$F$95,4,FALSE))</f>
        <v>10</v>
      </c>
      <c r="L34" s="11">
        <f>IF(IF(ISNA(VLOOKUP($B34,'Őszi Regatta'!$C$1:$F$89,4,FALSE)),"DNC",VLOOKUP($B34,'Őszi Regatta'!$C$1:$F$89,4,FALSE))="DNC",$D$3+1,VLOOKUP($B34,'Őszi Regatta'!$C$1:$F$89,4,FALSE))</f>
        <v>83</v>
      </c>
      <c r="M34" s="11">
        <f>SUM(E34:L34)</f>
        <v>515</v>
      </c>
      <c r="N34" s="11">
        <f>LARGE(E34:L34,1)</f>
        <v>83</v>
      </c>
      <c r="O34" s="11">
        <f>LARGE(E34:L34,2)</f>
        <v>83</v>
      </c>
      <c r="P34" s="11">
        <f>M34-SUM(N34:O34)</f>
        <v>349</v>
      </c>
    </row>
    <row r="35" spans="1:16" x14ac:dyDescent="0.3">
      <c r="A35" s="11">
        <v>31</v>
      </c>
      <c r="B35" s="11" t="s">
        <v>66</v>
      </c>
      <c r="C35" s="11">
        <v>1669</v>
      </c>
      <c r="D35" s="11" t="s">
        <v>67</v>
      </c>
      <c r="E35" s="11">
        <f>IF(IF(ISNA(VLOOKUP($B35,'Tolnay Kálmán EV'!$C$1:$F$100,4,FALSE)),"DNC",VLOOKUP($B35,'Tolnay Kálmán EV'!$C$1:$F$100,4,FALSE))="DNC",$D$3+1,VLOOKUP($B35,'Tolnay Kálmán EV'!$C$1:$F$100,4,FALSE))</f>
        <v>83</v>
      </c>
      <c r="F35" s="11">
        <f>IF(IF(ISNA(VLOOKUP($B35,'BR I. Badacsony'!$C$1:$F$99,4,FALSE)),"DNC",VLOOKUP($B35,'BR I. Badacsony'!$C$1:$F$99,4,FALSE))="DNC",$D$3+1,VLOOKUP($B35,'BR I. Badacsony'!$C$1:$F$99,4,FALSE))</f>
        <v>13</v>
      </c>
      <c r="G35" s="11">
        <f>IF(IF(ISNA(VLOOKUP($B35,'BR II. Siófok'!$C$1:$F$96,4,FALSE)),"DNC",VLOOKUP($B35,'BR II. Siófok'!$C$1:$F$96,4,FALSE))="DNC",$D$3+1,VLOOKUP($B35,'BR II. Siófok'!$C$1:$F$96,4,FALSE))</f>
        <v>83</v>
      </c>
      <c r="H35" s="11">
        <f>IF(IF(ISNA(VLOOKUP($B35,'BR III. Szemes'!$C$1:$F$98,4,FALSE)),"DNC",VLOOKUP($B35,'BR III. Szemes'!$C$1:$F$98,4,FALSE))="DNC",$D$3+1,VLOOKUP($B35,'BR III. Szemes'!$C$1:$F$98,4,FALSE))</f>
        <v>6</v>
      </c>
      <c r="I35" s="11">
        <f>IF(IF(ISNA(VLOOKUP($B35,'Horváth Boldizsár'!$C$1:$F$78,4,FALSE)),"DNC",VLOOKUP($B35,'Horváth Boldizsár'!$C$1:$F$78,4,FALSE))="DNC",$D$3+1,VLOOKUP($B35,'Horváth Boldizsár'!$C$1:$F$78,4,FALSE))</f>
        <v>83</v>
      </c>
      <c r="J35" s="11">
        <f>IF(IF(ISNA(VLOOKUP($B35,'BR IV. Lelle'!$C$1:$F$400,4,FALSE)),"DNC",VLOOKUP($B35,'BR IV. Lelle'!$C$1:$F$400,4,FALSE))="DNC",$D$3+1,VLOOKUP($B35,'BR IV. Lelle'!$C$1:$F$400,4,FALSE))</f>
        <v>83</v>
      </c>
      <c r="K35" s="11">
        <f>IF(IF(ISNA(VLOOKUP($B35,'BR V. Boglár'!$C$1:$F$95,4,FALSE)),"DNC",VLOOKUP($B35,'BR V. Boglár'!$C$1:$F$95,4,FALSE))="DNC",$D$3+1,VLOOKUP($B35,'BR V. Boglár'!$C$1:$F$95,4,FALSE))</f>
        <v>83</v>
      </c>
      <c r="L35" s="11">
        <f>IF(IF(ISNA(VLOOKUP($B35,'Őszi Regatta'!$C$1:$F$89,4,FALSE)),"DNC",VLOOKUP($B35,'Őszi Regatta'!$C$1:$F$89,4,FALSE))="DNC",$D$3+1,VLOOKUP($B35,'Őszi Regatta'!$C$1:$F$89,4,FALSE))</f>
        <v>83</v>
      </c>
      <c r="M35" s="11">
        <f>SUM(E35:L35)</f>
        <v>517</v>
      </c>
      <c r="N35" s="11">
        <f>LARGE(E35:L35,1)</f>
        <v>83</v>
      </c>
      <c r="O35" s="11">
        <f>LARGE(E35:L35,2)</f>
        <v>83</v>
      </c>
      <c r="P35" s="11">
        <f>M35-SUM(N35:O35)</f>
        <v>351</v>
      </c>
    </row>
    <row r="36" spans="1:16" x14ac:dyDescent="0.3">
      <c r="A36" s="11">
        <v>32</v>
      </c>
      <c r="B36" s="11" t="s">
        <v>222</v>
      </c>
      <c r="C36" s="11"/>
      <c r="D36" s="11" t="s">
        <v>223</v>
      </c>
      <c r="E36" s="11">
        <f>IF(IF(ISNA(VLOOKUP($B36,'Tolnay Kálmán EV'!$C$1:$F$100,4,FALSE)),"DNC",VLOOKUP($B36,'Tolnay Kálmán EV'!$C$1:$F$100,4,FALSE))="DNC",$D$3+1,VLOOKUP($B36,'Tolnay Kálmán EV'!$C$1:$F$100,4,FALSE))</f>
        <v>83</v>
      </c>
      <c r="F36" s="11">
        <f>IF(IF(ISNA(VLOOKUP($B36,'BR I. Badacsony'!$C$1:$F$99,4,FALSE)),"DNC",VLOOKUP($B36,'BR I. Badacsony'!$C$1:$F$99,4,FALSE))="DNC",$D$3+1,VLOOKUP($B36,'BR I. Badacsony'!$C$1:$F$99,4,FALSE))</f>
        <v>14</v>
      </c>
      <c r="G36" s="11">
        <f>IF(IF(ISNA(VLOOKUP($B36,'BR II. Siófok'!$C$1:$F$96,4,FALSE)),"DNC",VLOOKUP($B36,'BR II. Siófok'!$C$1:$F$96,4,FALSE))="DNC",$D$3+1,VLOOKUP($B36,'BR II. Siófok'!$C$1:$F$96,4,FALSE))</f>
        <v>83</v>
      </c>
      <c r="H36" s="11">
        <f>IF(IF(ISNA(VLOOKUP($B36,'BR III. Szemes'!$C$1:$F$98,4,FALSE)),"DNC",VLOOKUP($B36,'BR III. Szemes'!$C$1:$F$98,4,FALSE))="DNC",$D$3+1,VLOOKUP($B36,'BR III. Szemes'!$C$1:$F$98,4,FALSE))</f>
        <v>83</v>
      </c>
      <c r="I36" s="11">
        <f>IF(IF(ISNA(VLOOKUP($B36,'Horváth Boldizsár'!$C$1:$F$78,4,FALSE)),"DNC",VLOOKUP($B36,'Horváth Boldizsár'!$C$1:$F$78,4,FALSE))="DNC",$D$3+1,VLOOKUP($B36,'Horváth Boldizsár'!$C$1:$F$78,4,FALSE))</f>
        <v>83</v>
      </c>
      <c r="J36" s="11">
        <f>IF(IF(ISNA(VLOOKUP($B36,'BR IV. Lelle'!$C$1:$F$400,4,FALSE)),"DNC",VLOOKUP($B36,'BR IV. Lelle'!$C$1:$F$400,4,FALSE))="DNC",$D$3+1,VLOOKUP($B36,'BR IV. Lelle'!$C$1:$F$400,4,FALSE))</f>
        <v>83</v>
      </c>
      <c r="K36" s="11">
        <f>IF(IF(ISNA(VLOOKUP($B36,'BR V. Boglár'!$C$1:$F$95,4,FALSE)),"DNC",VLOOKUP($B36,'BR V. Boglár'!$C$1:$F$95,4,FALSE))="DNC",$D$3+1,VLOOKUP($B36,'BR V. Boglár'!$C$1:$F$95,4,FALSE))</f>
        <v>7</v>
      </c>
      <c r="L36" s="11">
        <f>IF(IF(ISNA(VLOOKUP($B36,'Őszi Regatta'!$C$1:$F$89,4,FALSE)),"DNC",VLOOKUP($B36,'Őszi Regatta'!$C$1:$F$89,4,FALSE))="DNC",$D$3+1,VLOOKUP($B36,'Őszi Regatta'!$C$1:$F$89,4,FALSE))</f>
        <v>83</v>
      </c>
      <c r="M36" s="11">
        <f>SUM(E36:L36)</f>
        <v>519</v>
      </c>
      <c r="N36" s="11">
        <f>LARGE(E36:L36,1)</f>
        <v>83</v>
      </c>
      <c r="O36" s="11">
        <f>LARGE(E36:L36,2)</f>
        <v>83</v>
      </c>
      <c r="P36" s="11">
        <f>M36-SUM(N36:O36)</f>
        <v>353</v>
      </c>
    </row>
    <row r="37" spans="1:16" x14ac:dyDescent="0.25">
      <c r="A37" s="11">
        <v>32</v>
      </c>
      <c r="B37" s="56" t="s">
        <v>468</v>
      </c>
      <c r="C37" s="56">
        <v>8087</v>
      </c>
      <c r="D37" s="56" t="s">
        <v>469</v>
      </c>
      <c r="E37" s="11">
        <f>IF(IF(ISNA(VLOOKUP($B37,'Tolnay Kálmán EV'!$C$1:$F$100,4,FALSE)),"DNC",VLOOKUP($B37,'Tolnay Kálmán EV'!$C$1:$F$100,4,FALSE))="DNC",$D$3+1,VLOOKUP($B37,'Tolnay Kálmán EV'!$C$1:$F$100,4,FALSE))</f>
        <v>83</v>
      </c>
      <c r="F37" s="11">
        <f>IF(IF(ISNA(VLOOKUP($B37,'BR I. Badacsony'!$C$1:$F$99,4,FALSE)),"DNC",VLOOKUP($B37,'BR I. Badacsony'!$C$1:$F$99,4,FALSE))="DNC",$D$3+1,VLOOKUP($B37,'BR I. Badacsony'!$C$1:$F$99,4,FALSE))</f>
        <v>83</v>
      </c>
      <c r="G37" s="11">
        <f>IF(IF(ISNA(VLOOKUP($B37,'BR II. Siófok'!$C$1:$F$96,4,FALSE)),"DNC",VLOOKUP($B37,'BR II. Siófok'!$C$1:$F$96,4,FALSE))="DNC",$D$3+1,VLOOKUP($B37,'BR II. Siófok'!$C$1:$F$96,4,FALSE))</f>
        <v>83</v>
      </c>
      <c r="H37" s="11">
        <f>IF(IF(ISNA(VLOOKUP($B37,'BR III. Szemes'!$C$1:$F$98,4,FALSE)),"DNC",VLOOKUP($B37,'BR III. Szemes'!$C$1:$F$98,4,FALSE))="DNC",$D$3+1,VLOOKUP($B37,'BR III. Szemes'!$C$1:$F$98,4,FALSE))</f>
        <v>83</v>
      </c>
      <c r="I37" s="11">
        <f>IF(IF(ISNA(VLOOKUP($B37,'Horváth Boldizsár'!$C$1:$F$78,4,FALSE)),"DNC",VLOOKUP($B37,'Horváth Boldizsár'!$C$1:$F$78,4,FALSE))="DNC",$D$3+1,VLOOKUP($B37,'Horváth Boldizsár'!$C$1:$F$78,4,FALSE))</f>
        <v>83</v>
      </c>
      <c r="J37" s="11">
        <f>IF(IF(ISNA(VLOOKUP($B37,'BR IV. Lelle'!$C$1:$F$400,4,FALSE)),"DNC",VLOOKUP($B37,'BR IV. Lelle'!$C$1:$F$400,4,FALSE))="DNC",$D$3+1,VLOOKUP($B37,'BR IV. Lelle'!$C$1:$F$400,4,FALSE))</f>
        <v>12</v>
      </c>
      <c r="K37" s="11">
        <f>IF(IF(ISNA(VLOOKUP($B37,'BR V. Boglár'!$C$1:$F$95,4,FALSE)),"DNC",VLOOKUP($B37,'BR V. Boglár'!$C$1:$F$95,4,FALSE))="DNC",$D$3+1,VLOOKUP($B37,'BR V. Boglár'!$C$1:$F$95,4,FALSE))</f>
        <v>9</v>
      </c>
      <c r="L37" s="11">
        <f>IF(IF(ISNA(VLOOKUP($B37,'Őszi Regatta'!$C$1:$F$89,4,FALSE)),"DNC",VLOOKUP($B37,'Őszi Regatta'!$C$1:$F$89,4,FALSE))="DNC",$D$3+1,VLOOKUP($B37,'Őszi Regatta'!$C$1:$F$89,4,FALSE))</f>
        <v>83</v>
      </c>
      <c r="M37" s="11">
        <f>SUM(E37:L37)</f>
        <v>519</v>
      </c>
      <c r="N37" s="11">
        <f>LARGE(E37:L37,1)</f>
        <v>83</v>
      </c>
      <c r="O37" s="11">
        <f>LARGE(E37:L37,2)</f>
        <v>83</v>
      </c>
      <c r="P37" s="11">
        <f>M37-SUM(N37:O37)</f>
        <v>353</v>
      </c>
    </row>
    <row r="38" spans="1:16" x14ac:dyDescent="0.3">
      <c r="A38" s="11">
        <v>34</v>
      </c>
      <c r="B38" s="11" t="s">
        <v>478</v>
      </c>
      <c r="C38" s="11">
        <v>1718</v>
      </c>
      <c r="D38" s="11" t="s">
        <v>480</v>
      </c>
      <c r="E38" s="11">
        <f>IF(IF(ISNA(VLOOKUP($B38,'Tolnay Kálmán EV'!$C$1:$F$100,4,FALSE)),"DNC",VLOOKUP($B38,'Tolnay Kálmán EV'!$C$1:$F$100,4,FALSE))="DNC",$D$3+1,VLOOKUP($B38,'Tolnay Kálmán EV'!$C$1:$F$100,4,FALSE))</f>
        <v>83</v>
      </c>
      <c r="F38" s="11">
        <f>IF(IF(ISNA(VLOOKUP($B38,'BR I. Badacsony'!$C$1:$F$99,4,FALSE)),"DNC",VLOOKUP($B38,'BR I. Badacsony'!$C$1:$F$99,4,FALSE))="DNC",$D$3+1,VLOOKUP($B38,'BR I. Badacsony'!$C$1:$F$99,4,FALSE))</f>
        <v>83</v>
      </c>
      <c r="G38" s="11">
        <f>IF(IF(ISNA(VLOOKUP($B38,'BR II. Siófok'!$C$1:$F$96,4,FALSE)),"DNC",VLOOKUP($B38,'BR II. Siófok'!$C$1:$F$96,4,FALSE))="DNC",$D$3+1,VLOOKUP($B38,'BR II. Siófok'!$C$1:$F$96,4,FALSE))</f>
        <v>83</v>
      </c>
      <c r="H38" s="11">
        <f>IF(IF(ISNA(VLOOKUP($B38,'BR III. Szemes'!$C$1:$F$98,4,FALSE)),"DNC",VLOOKUP($B38,'BR III. Szemes'!$C$1:$F$98,4,FALSE))="DNC",$D$3+1,VLOOKUP($B38,'BR III. Szemes'!$C$1:$F$98,4,FALSE))</f>
        <v>83</v>
      </c>
      <c r="I38" s="11">
        <f>IF(IF(ISNA(VLOOKUP($B38,'Horváth Boldizsár'!$C$1:$F$78,4,FALSE)),"DNC",VLOOKUP($B38,'Horváth Boldizsár'!$C$1:$F$78,4,FALSE))="DNC",$D$3+1,VLOOKUP($B38,'Horváth Boldizsár'!$C$1:$F$78,4,FALSE))</f>
        <v>83</v>
      </c>
      <c r="J38" s="11">
        <f>IF(IF(ISNA(VLOOKUP($B38,'BR IV. Lelle'!$C$1:$F$400,4,FALSE)),"DNC",VLOOKUP($B38,'BR IV. Lelle'!$C$1:$F$400,4,FALSE))="DNC",$D$3+1,VLOOKUP($B38,'BR IV. Lelle'!$C$1:$F$400,4,FALSE))</f>
        <v>15</v>
      </c>
      <c r="K38" s="11">
        <f>IF(IF(ISNA(VLOOKUP($B38,'BR V. Boglár'!$C$1:$F$95,4,FALSE)),"DNC",VLOOKUP($B38,'BR V. Boglár'!$C$1:$F$95,4,FALSE))="DNC",$D$3+1,VLOOKUP($B38,'BR V. Boglár'!$C$1:$F$95,4,FALSE))</f>
        <v>83</v>
      </c>
      <c r="L38" s="11">
        <f>IF(IF(ISNA(VLOOKUP($B38,'Őszi Regatta'!$C$1:$F$89,4,FALSE)),"DNC",VLOOKUP($B38,'Őszi Regatta'!$C$1:$F$89,4,FALSE))="DNC",$D$3+1,VLOOKUP($B38,'Őszi Regatta'!$C$1:$F$89,4,FALSE))</f>
        <v>11</v>
      </c>
      <c r="M38" s="11">
        <f>SUM(E38:L38)</f>
        <v>524</v>
      </c>
      <c r="N38" s="11">
        <f>LARGE(E38:L38,1)</f>
        <v>83</v>
      </c>
      <c r="O38" s="11">
        <f>LARGE(E38:L38,2)</f>
        <v>83</v>
      </c>
      <c r="P38" s="11">
        <f>M38-SUM(N38:O38)</f>
        <v>358</v>
      </c>
    </row>
    <row r="39" spans="1:16" x14ac:dyDescent="0.25">
      <c r="A39" s="11">
        <v>35</v>
      </c>
      <c r="B39" s="56" t="s">
        <v>482</v>
      </c>
      <c r="C39" s="56">
        <v>945</v>
      </c>
      <c r="D39" s="56" t="s">
        <v>483</v>
      </c>
      <c r="E39" s="11">
        <f>IF(IF(ISNA(VLOOKUP($B39,'Tolnay Kálmán EV'!$C$1:$F$100,4,FALSE)),"DNC",VLOOKUP($B39,'Tolnay Kálmán EV'!$C$1:$F$100,4,FALSE))="DNC",$D$3+1,VLOOKUP($B39,'Tolnay Kálmán EV'!$C$1:$F$100,4,FALSE))</f>
        <v>83</v>
      </c>
      <c r="F39" s="11">
        <f>IF(IF(ISNA(VLOOKUP($B39,'BR I. Badacsony'!$C$1:$F$99,4,FALSE)),"DNC",VLOOKUP($B39,'BR I. Badacsony'!$C$1:$F$99,4,FALSE))="DNC",$D$3+1,VLOOKUP($B39,'BR I. Badacsony'!$C$1:$F$99,4,FALSE))</f>
        <v>83</v>
      </c>
      <c r="G39" s="11">
        <f>IF(IF(ISNA(VLOOKUP($B39,'BR II. Siófok'!$C$1:$F$96,4,FALSE)),"DNC",VLOOKUP($B39,'BR II. Siófok'!$C$1:$F$96,4,FALSE))="DNC",$D$3+1,VLOOKUP($B39,'BR II. Siófok'!$C$1:$F$96,4,FALSE))</f>
        <v>83</v>
      </c>
      <c r="H39" s="11">
        <f>IF(IF(ISNA(VLOOKUP($B39,'BR III. Szemes'!$C$1:$F$98,4,FALSE)),"DNC",VLOOKUP($B39,'BR III. Szemes'!$C$1:$F$98,4,FALSE))="DNC",$D$3+1,VLOOKUP($B39,'BR III. Szemes'!$C$1:$F$98,4,FALSE))</f>
        <v>83</v>
      </c>
      <c r="I39" s="11">
        <f>IF(IF(ISNA(VLOOKUP($B39,'Horváth Boldizsár'!$C$1:$F$78,4,FALSE)),"DNC",VLOOKUP($B39,'Horváth Boldizsár'!$C$1:$F$78,4,FALSE))="DNC",$D$3+1,VLOOKUP($B39,'Horváth Boldizsár'!$C$1:$F$78,4,FALSE))</f>
        <v>83</v>
      </c>
      <c r="J39" s="11">
        <f>IF(IF(ISNA(VLOOKUP($B39,'BR IV. Lelle'!$C$1:$F$400,4,FALSE)),"DNC",VLOOKUP($B39,'BR IV. Lelle'!$C$1:$F$400,4,FALSE))="DNC",$D$3+1,VLOOKUP($B39,'BR IV. Lelle'!$C$1:$F$400,4,FALSE))</f>
        <v>17</v>
      </c>
      <c r="K39" s="11">
        <f>IF(IF(ISNA(VLOOKUP($B39,'BR V. Boglár'!$C$1:$F$95,4,FALSE)),"DNC",VLOOKUP($B39,'BR V. Boglár'!$C$1:$F$95,4,FALSE))="DNC",$D$3+1,VLOOKUP($B39,'BR V. Boglár'!$C$1:$F$95,4,FALSE))</f>
        <v>14</v>
      </c>
      <c r="L39" s="11">
        <f>IF(IF(ISNA(VLOOKUP($B39,'Őszi Regatta'!$C$1:$F$89,4,FALSE)),"DNC",VLOOKUP($B39,'Őszi Regatta'!$C$1:$F$89,4,FALSE))="DNC",$D$3+1,VLOOKUP($B39,'Őszi Regatta'!$C$1:$F$89,4,FALSE))</f>
        <v>83</v>
      </c>
      <c r="M39" s="11">
        <f>SUM(E39:L39)</f>
        <v>529</v>
      </c>
      <c r="N39" s="11">
        <f>LARGE(E39:L39,1)</f>
        <v>83</v>
      </c>
      <c r="O39" s="11">
        <f>LARGE(E39:L39,2)</f>
        <v>83</v>
      </c>
      <c r="P39" s="11">
        <f>M39-SUM(N39:O39)</f>
        <v>363</v>
      </c>
    </row>
    <row r="40" spans="1:16" s="49" customFormat="1" ht="15" customHeight="1" x14ac:dyDescent="0.25">
      <c r="A40" s="11">
        <v>36</v>
      </c>
      <c r="B40" s="11" t="s">
        <v>134</v>
      </c>
      <c r="C40" s="11" t="s">
        <v>327</v>
      </c>
      <c r="D40" s="11" t="s">
        <v>135</v>
      </c>
      <c r="E40" s="11">
        <f>IF(IF(ISNA(VLOOKUP($B40,'Tolnay Kálmán EV'!$C$1:$F$100,4,FALSE)),"DNC",VLOOKUP($B40,'Tolnay Kálmán EV'!$C$1:$F$100,4,FALSE))="DNC",$D$3+1,VLOOKUP($B40,'Tolnay Kálmán EV'!$C$1:$F$100,4,FALSE))</f>
        <v>83</v>
      </c>
      <c r="F40" s="11">
        <f>IF(IF(ISNA(VLOOKUP($B40,'BR I. Badacsony'!$C$1:$F$99,4,FALSE)),"DNC",VLOOKUP($B40,'BR I. Badacsony'!$C$1:$F$99,4,FALSE))="DNC",$D$3+1,VLOOKUP($B40,'BR I. Badacsony'!$C$1:$F$99,4,FALSE))</f>
        <v>83</v>
      </c>
      <c r="G40" s="11">
        <f>IF(IF(ISNA(VLOOKUP($B40,'BR II. Siófok'!$C$1:$F$96,4,FALSE)),"DNC",VLOOKUP($B40,'BR II. Siófok'!$C$1:$F$96,4,FALSE))="DNC",$D$3+1,VLOOKUP($B40,'BR II. Siófok'!$C$1:$F$96,4,FALSE))</f>
        <v>83</v>
      </c>
      <c r="H40" s="11">
        <f>IF(IF(ISNA(VLOOKUP($B40,'BR III. Szemes'!$C$1:$F$98,4,FALSE)),"DNC",VLOOKUP($B40,'BR III. Szemes'!$C$1:$F$98,4,FALSE))="DNC",$D$3+1,VLOOKUP($B40,'BR III. Szemes'!$C$1:$F$98,4,FALSE))</f>
        <v>23</v>
      </c>
      <c r="I40" s="11">
        <f>IF(IF(ISNA(VLOOKUP($B40,'Horváth Boldizsár'!$C$1:$F$78,4,FALSE)),"DNC",VLOOKUP($B40,'Horváth Boldizsár'!$C$1:$F$78,4,FALSE))="DNC",$D$3+1,VLOOKUP($B40,'Horváth Boldizsár'!$C$1:$F$78,4,FALSE))</f>
        <v>83</v>
      </c>
      <c r="J40" s="11">
        <f>IF(IF(ISNA(VLOOKUP($B40,'BR IV. Lelle'!$C$1:$F$400,4,FALSE)),"DNC",VLOOKUP($B40,'BR IV. Lelle'!$C$1:$F$400,4,FALSE))="DNC",$D$3+1,VLOOKUP($B40,'BR IV. Lelle'!$C$1:$F$400,4,FALSE))</f>
        <v>83</v>
      </c>
      <c r="K40" s="11">
        <f>IF(IF(ISNA(VLOOKUP($B40,'BR V. Boglár'!$C$1:$F$95,4,FALSE)),"DNC",VLOOKUP($B40,'BR V. Boglár'!$C$1:$F$95,4,FALSE))="DNC",$D$3+1,VLOOKUP($B40,'BR V. Boglár'!$C$1:$F$95,4,FALSE))</f>
        <v>16</v>
      </c>
      <c r="L40" s="11">
        <f>IF(IF(ISNA(VLOOKUP($B40,'Őszi Regatta'!$C$1:$F$89,4,FALSE)),"DNC",VLOOKUP($B40,'Őszi Regatta'!$C$1:$F$89,4,FALSE))="DNC",$D$3+1,VLOOKUP($B40,'Őszi Regatta'!$C$1:$F$89,4,FALSE))</f>
        <v>83</v>
      </c>
      <c r="M40" s="11">
        <f>SUM(E40:L40)</f>
        <v>537</v>
      </c>
      <c r="N40" s="11">
        <f>LARGE(E40:L40,1)</f>
        <v>83</v>
      </c>
      <c r="O40" s="11">
        <f>LARGE(E40:L40,2)</f>
        <v>83</v>
      </c>
      <c r="P40" s="11">
        <f>M40-SUM(N40:O40)</f>
        <v>371</v>
      </c>
    </row>
    <row r="41" spans="1:16" s="49" customFormat="1" x14ac:dyDescent="0.25">
      <c r="A41" s="11">
        <v>37</v>
      </c>
      <c r="B41" s="11" t="s">
        <v>120</v>
      </c>
      <c r="C41" s="11">
        <v>58</v>
      </c>
      <c r="D41" s="11" t="s">
        <v>291</v>
      </c>
      <c r="E41" s="11">
        <f>IF(IF(ISNA(VLOOKUP($B41,'Tolnay Kálmán EV'!$C$1:$F$100,4,FALSE)),"DNC",VLOOKUP($B41,'Tolnay Kálmán EV'!$C$1:$F$100,4,FALSE))="DNC",$D$3+1,VLOOKUP($B41,'Tolnay Kálmán EV'!$C$1:$F$100,4,FALSE))</f>
        <v>83</v>
      </c>
      <c r="F41" s="11">
        <f>IF(IF(ISNA(VLOOKUP($B41,'BR I. Badacsony'!$C$1:$F$99,4,FALSE)),"DNC",VLOOKUP($B41,'BR I. Badacsony'!$C$1:$F$99,4,FALSE))="DNC",$D$3+1,VLOOKUP($B41,'BR I. Badacsony'!$C$1:$F$99,4,FALSE))</f>
        <v>83</v>
      </c>
      <c r="G41" s="11">
        <f>IF(IF(ISNA(VLOOKUP($B41,'BR II. Siófok'!$C$1:$F$96,4,FALSE)),"DNC",VLOOKUP($B41,'BR II. Siófok'!$C$1:$F$96,4,FALSE))="DNC",$D$3+1,VLOOKUP($B41,'BR II. Siófok'!$C$1:$F$96,4,FALSE))</f>
        <v>20</v>
      </c>
      <c r="H41" s="11">
        <f>IF(IF(ISNA(VLOOKUP($B41,'BR III. Szemes'!$C$1:$F$98,4,FALSE)),"DNC",VLOOKUP($B41,'BR III. Szemes'!$C$1:$F$98,4,FALSE))="DNC",$D$3+1,VLOOKUP($B41,'BR III. Szemes'!$C$1:$F$98,4,FALSE))</f>
        <v>20</v>
      </c>
      <c r="I41" s="11">
        <f>IF(IF(ISNA(VLOOKUP($B41,'Horváth Boldizsár'!$C$1:$F$78,4,FALSE)),"DNC",VLOOKUP($B41,'Horváth Boldizsár'!$C$1:$F$78,4,FALSE))="DNC",$D$3+1,VLOOKUP($B41,'Horváth Boldizsár'!$C$1:$F$78,4,FALSE))</f>
        <v>83</v>
      </c>
      <c r="J41" s="11">
        <f>IF(IF(ISNA(VLOOKUP($B41,'BR IV. Lelle'!$C$1:$F$400,4,FALSE)),"DNC",VLOOKUP($B41,'BR IV. Lelle'!$C$1:$F$400,4,FALSE))="DNC",$D$3+1,VLOOKUP($B41,'BR IV. Lelle'!$C$1:$F$400,4,FALSE))</f>
        <v>83</v>
      </c>
      <c r="K41" s="11">
        <f>IF(IF(ISNA(VLOOKUP($B41,'BR V. Boglár'!$C$1:$F$95,4,FALSE)),"DNC",VLOOKUP($B41,'BR V. Boglár'!$C$1:$F$95,4,FALSE))="DNC",$D$3+1,VLOOKUP($B41,'BR V. Boglár'!$C$1:$F$95,4,FALSE))</f>
        <v>83</v>
      </c>
      <c r="L41" s="11">
        <f>IF(IF(ISNA(VLOOKUP($B41,'Őszi Regatta'!$C$1:$F$89,4,FALSE)),"DNC",VLOOKUP($B41,'Őszi Regatta'!$C$1:$F$89,4,FALSE))="DNC",$D$3+1,VLOOKUP($B41,'Őszi Regatta'!$C$1:$F$89,4,FALSE))</f>
        <v>83</v>
      </c>
      <c r="M41" s="11">
        <f>SUM(E41:L41)</f>
        <v>538</v>
      </c>
      <c r="N41" s="11">
        <f>LARGE(E41:L41,1)</f>
        <v>83</v>
      </c>
      <c r="O41" s="11">
        <f>LARGE(E41:L41,2)</f>
        <v>83</v>
      </c>
      <c r="P41" s="11">
        <f>M41-SUM(N41:O41)</f>
        <v>372</v>
      </c>
    </row>
    <row r="42" spans="1:16" s="49" customFormat="1" ht="26.4" x14ac:dyDescent="0.25">
      <c r="A42" s="11">
        <v>38</v>
      </c>
      <c r="B42" s="11" t="s">
        <v>228</v>
      </c>
      <c r="C42" s="11"/>
      <c r="D42" s="11" t="s">
        <v>229</v>
      </c>
      <c r="E42" s="11">
        <f>IF(IF(ISNA(VLOOKUP($B42,'Tolnay Kálmán EV'!$C$1:$F$100,4,FALSE)),"DNC",VLOOKUP($B42,'Tolnay Kálmán EV'!$C$1:$F$100,4,FALSE))="DNC",$D$3+1,VLOOKUP($B42,'Tolnay Kálmán EV'!$C$1:$F$100,4,FALSE))</f>
        <v>83</v>
      </c>
      <c r="F42" s="11">
        <f>IF(IF(ISNA(VLOOKUP($B42,'BR I. Badacsony'!$C$1:$F$99,4,FALSE)),"DNC",VLOOKUP($B42,'BR I. Badacsony'!$C$1:$F$99,4,FALSE))="DNC",$D$3+1,VLOOKUP($B42,'BR I. Badacsony'!$C$1:$F$99,4,FALSE))</f>
        <v>19</v>
      </c>
      <c r="G42" s="11">
        <f>IF(IF(ISNA(VLOOKUP($B42,'BR II. Siófok'!$C$1:$F$96,4,FALSE)),"DNC",VLOOKUP($B42,'BR II. Siófok'!$C$1:$F$96,4,FALSE))="DNC",$D$3+1,VLOOKUP($B42,'BR II. Siófok'!$C$1:$F$96,4,FALSE))</f>
        <v>24</v>
      </c>
      <c r="H42" s="11">
        <f>IF(IF(ISNA(VLOOKUP($B42,'BR III. Szemes'!$C$1:$F$98,4,FALSE)),"DNC",VLOOKUP($B42,'BR III. Szemes'!$C$1:$F$98,4,FALSE))="DNC",$D$3+1,VLOOKUP($B42,'BR III. Szemes'!$C$1:$F$98,4,FALSE))</f>
        <v>83</v>
      </c>
      <c r="I42" s="11">
        <f>IF(IF(ISNA(VLOOKUP($B42,'Horváth Boldizsár'!$C$1:$F$78,4,FALSE)),"DNC",VLOOKUP($B42,'Horváth Boldizsár'!$C$1:$F$78,4,FALSE))="DNC",$D$3+1,VLOOKUP($B42,'Horváth Boldizsár'!$C$1:$F$78,4,FALSE))</f>
        <v>83</v>
      </c>
      <c r="J42" s="11">
        <f>IF(IF(ISNA(VLOOKUP($B42,'BR IV. Lelle'!$C$1:$F$400,4,FALSE)),"DNC",VLOOKUP($B42,'BR IV. Lelle'!$C$1:$F$400,4,FALSE))="DNC",$D$3+1,VLOOKUP($B42,'BR IV. Lelle'!$C$1:$F$400,4,FALSE))</f>
        <v>83</v>
      </c>
      <c r="K42" s="11">
        <f>IF(IF(ISNA(VLOOKUP($B42,'BR V. Boglár'!$C$1:$F$95,4,FALSE)),"DNC",VLOOKUP($B42,'BR V. Boglár'!$C$1:$F$95,4,FALSE))="DNC",$D$3+1,VLOOKUP($B42,'BR V. Boglár'!$C$1:$F$95,4,FALSE))</f>
        <v>83</v>
      </c>
      <c r="L42" s="11">
        <f>IF(IF(ISNA(VLOOKUP($B42,'Őszi Regatta'!$C$1:$F$89,4,FALSE)),"DNC",VLOOKUP($B42,'Őszi Regatta'!$C$1:$F$89,4,FALSE))="DNC",$D$3+1,VLOOKUP($B42,'Őszi Regatta'!$C$1:$F$89,4,FALSE))</f>
        <v>83</v>
      </c>
      <c r="M42" s="11">
        <f>SUM(E42:L42)</f>
        <v>541</v>
      </c>
      <c r="N42" s="11">
        <f>LARGE(E42:L42,1)</f>
        <v>83</v>
      </c>
      <c r="O42" s="11">
        <f>LARGE(E42:L42,2)</f>
        <v>83</v>
      </c>
      <c r="P42" s="11">
        <f>M42-SUM(N42:O42)</f>
        <v>375</v>
      </c>
    </row>
    <row r="43" spans="1:16" s="49" customFormat="1" x14ac:dyDescent="0.25">
      <c r="A43" s="11">
        <v>39</v>
      </c>
      <c r="B43" s="11" t="s">
        <v>74</v>
      </c>
      <c r="C43" s="11">
        <v>1607</v>
      </c>
      <c r="D43" s="11" t="s">
        <v>292</v>
      </c>
      <c r="E43" s="11">
        <f>IF(IF(ISNA(VLOOKUP($B43,'Tolnay Kálmán EV'!$C$1:$F$100,4,FALSE)),"DNC",VLOOKUP($B43,'Tolnay Kálmán EV'!$C$1:$F$100,4,FALSE))="DNC",$D$3+1,VLOOKUP($B43,'Tolnay Kálmán EV'!$C$1:$F$100,4,FALSE))</f>
        <v>83</v>
      </c>
      <c r="F43" s="11">
        <f>IF(IF(ISNA(VLOOKUP($B43,'BR I. Badacsony'!$C$1:$F$99,4,FALSE)),"DNC",VLOOKUP($B43,'BR I. Badacsony'!$C$1:$F$99,4,FALSE))="DNC",$D$3+1,VLOOKUP($B43,'BR I. Badacsony'!$C$1:$F$99,4,FALSE))</f>
        <v>83</v>
      </c>
      <c r="G43" s="11">
        <f>IF(IF(ISNA(VLOOKUP($B43,'BR II. Siófok'!$C$1:$F$96,4,FALSE)),"DNC",VLOOKUP($B43,'BR II. Siófok'!$C$1:$F$96,4,FALSE))="DNC",$D$3+1,VLOOKUP($B43,'BR II. Siófok'!$C$1:$F$96,4,FALSE))</f>
        <v>21</v>
      </c>
      <c r="H43" s="11">
        <f>IF(IF(ISNA(VLOOKUP($B43,'BR III. Szemes'!$C$1:$F$98,4,FALSE)),"DNC",VLOOKUP($B43,'BR III. Szemes'!$C$1:$F$98,4,FALSE))="DNC",$D$3+1,VLOOKUP($B43,'BR III. Szemes'!$C$1:$F$98,4,FALSE))</f>
        <v>24</v>
      </c>
      <c r="I43" s="11">
        <f>IF(IF(ISNA(VLOOKUP($B43,'Horváth Boldizsár'!$C$1:$F$78,4,FALSE)),"DNC",VLOOKUP($B43,'Horváth Boldizsár'!$C$1:$F$78,4,FALSE))="DNC",$D$3+1,VLOOKUP($B43,'Horváth Boldizsár'!$C$1:$F$78,4,FALSE))</f>
        <v>83</v>
      </c>
      <c r="J43" s="11">
        <f>IF(IF(ISNA(VLOOKUP($B43,'BR IV. Lelle'!$C$1:$F$400,4,FALSE)),"DNC",VLOOKUP($B43,'BR IV. Lelle'!$C$1:$F$400,4,FALSE))="DNC",$D$3+1,VLOOKUP($B43,'BR IV. Lelle'!$C$1:$F$400,4,FALSE))</f>
        <v>83</v>
      </c>
      <c r="K43" s="11">
        <f>IF(IF(ISNA(VLOOKUP($B43,'BR V. Boglár'!$C$1:$F$95,4,FALSE)),"DNC",VLOOKUP($B43,'BR V. Boglár'!$C$1:$F$95,4,FALSE))="DNC",$D$3+1,VLOOKUP($B43,'BR V. Boglár'!$C$1:$F$95,4,FALSE))</f>
        <v>83</v>
      </c>
      <c r="L43" s="11">
        <f>IF(IF(ISNA(VLOOKUP($B43,'Őszi Regatta'!$C$1:$F$89,4,FALSE)),"DNC",VLOOKUP($B43,'Őszi Regatta'!$C$1:$F$89,4,FALSE))="DNC",$D$3+1,VLOOKUP($B43,'Őszi Regatta'!$C$1:$F$89,4,FALSE))</f>
        <v>83</v>
      </c>
      <c r="M43" s="11">
        <f>SUM(E43:L43)</f>
        <v>543</v>
      </c>
      <c r="N43" s="11">
        <f>LARGE(E43:L43,1)</f>
        <v>83</v>
      </c>
      <c r="O43" s="11">
        <f>LARGE(E43:L43,2)</f>
        <v>83</v>
      </c>
      <c r="P43" s="11">
        <f>M43-SUM(N43:O43)</f>
        <v>377</v>
      </c>
    </row>
    <row r="44" spans="1:16" x14ac:dyDescent="0.3">
      <c r="A44" s="11">
        <v>40</v>
      </c>
      <c r="B44" s="11" t="s">
        <v>323</v>
      </c>
      <c r="C44" s="11"/>
      <c r="D44" s="11" t="s">
        <v>324</v>
      </c>
      <c r="E44" s="11">
        <f>IF(IF(ISNA(VLOOKUP($B44,'Tolnay Kálmán EV'!$C$1:$F$100,4,FALSE)),"DNC",VLOOKUP($B44,'Tolnay Kálmán EV'!$C$1:$F$100,4,FALSE))="DNC",$D$3+1,VLOOKUP($B44,'Tolnay Kálmán EV'!$C$1:$F$100,4,FALSE))</f>
        <v>83</v>
      </c>
      <c r="F44" s="11">
        <f>IF(IF(ISNA(VLOOKUP($B44,'BR I. Badacsony'!$C$1:$F$99,4,FALSE)),"DNC",VLOOKUP($B44,'BR I. Badacsony'!$C$1:$F$99,4,FALSE))="DNC",$D$3+1,VLOOKUP($B44,'BR I. Badacsony'!$C$1:$F$99,4,FALSE))</f>
        <v>83</v>
      </c>
      <c r="G44" s="11">
        <f>IF(IF(ISNA(VLOOKUP($B44,'BR II. Siófok'!$C$1:$F$96,4,FALSE)),"DNC",VLOOKUP($B44,'BR II. Siófok'!$C$1:$F$96,4,FALSE))="DNC",$D$3+1,VLOOKUP($B44,'BR II. Siófok'!$C$1:$F$96,4,FALSE))</f>
        <v>83</v>
      </c>
      <c r="H44" s="11">
        <f>IF(IF(ISNA(VLOOKUP($B44,'BR III. Szemes'!$C$1:$F$98,4,FALSE)),"DNC",VLOOKUP($B44,'BR III. Szemes'!$C$1:$F$98,4,FALSE))="DNC",$D$3+1,VLOOKUP($B44,'BR III. Szemes'!$C$1:$F$98,4,FALSE))</f>
        <v>18</v>
      </c>
      <c r="I44" s="11">
        <f>IF(IF(ISNA(VLOOKUP($B44,'Horváth Boldizsár'!$C$1:$F$78,4,FALSE)),"DNC",VLOOKUP($B44,'Horváth Boldizsár'!$C$1:$F$78,4,FALSE))="DNC",$D$3+1,VLOOKUP($B44,'Horváth Boldizsár'!$C$1:$F$78,4,FALSE))</f>
        <v>83</v>
      </c>
      <c r="J44" s="11">
        <f>IF(IF(ISNA(VLOOKUP($B44,'BR IV. Lelle'!$C$1:$F$400,4,FALSE)),"DNC",VLOOKUP($B44,'BR IV. Lelle'!$C$1:$F$400,4,FALSE))="DNC",$D$3+1,VLOOKUP($B44,'BR IV. Lelle'!$C$1:$F$400,4,FALSE))</f>
        <v>28</v>
      </c>
      <c r="K44" s="11">
        <f>IF(IF(ISNA(VLOOKUP($B44,'BR V. Boglár'!$C$1:$F$95,4,FALSE)),"DNC",VLOOKUP($B44,'BR V. Boglár'!$C$1:$F$95,4,FALSE))="DNC",$D$3+1,VLOOKUP($B44,'BR V. Boglár'!$C$1:$F$95,4,FALSE))</f>
        <v>83</v>
      </c>
      <c r="L44" s="11">
        <f>IF(IF(ISNA(VLOOKUP($B44,'Őszi Regatta'!$C$1:$F$89,4,FALSE)),"DNC",VLOOKUP($B44,'Őszi Regatta'!$C$1:$F$89,4,FALSE))="DNC",$D$3+1,VLOOKUP($B44,'Őszi Regatta'!$C$1:$F$89,4,FALSE))</f>
        <v>83</v>
      </c>
      <c r="M44" s="11">
        <f>SUM(E44:L44)</f>
        <v>544</v>
      </c>
      <c r="N44" s="11">
        <f>LARGE(E44:L44,1)</f>
        <v>83</v>
      </c>
      <c r="O44" s="11">
        <f>LARGE(E44:L44,2)</f>
        <v>83</v>
      </c>
      <c r="P44" s="11">
        <f>M44-SUM(N44:O44)</f>
        <v>378</v>
      </c>
    </row>
    <row r="45" spans="1:16" x14ac:dyDescent="0.3">
      <c r="A45" s="11">
        <v>41</v>
      </c>
      <c r="B45" s="11" t="s">
        <v>152</v>
      </c>
      <c r="C45" s="11">
        <v>58</v>
      </c>
      <c r="D45" s="11" t="s">
        <v>325</v>
      </c>
      <c r="E45" s="11">
        <f>IF(IF(ISNA(VLOOKUP($B45,'Tolnay Kálmán EV'!$C$1:$F$100,4,FALSE)),"DNC",VLOOKUP($B45,'Tolnay Kálmán EV'!$C$1:$F$100,4,FALSE))="DNC",$D$3+1,VLOOKUP($B45,'Tolnay Kálmán EV'!$C$1:$F$100,4,FALSE))</f>
        <v>83</v>
      </c>
      <c r="F45" s="11">
        <f>IF(IF(ISNA(VLOOKUP($B45,'BR I. Badacsony'!$C$1:$F$99,4,FALSE)),"DNC",VLOOKUP($B45,'BR I. Badacsony'!$C$1:$F$99,4,FALSE))="DNC",$D$3+1,VLOOKUP($B45,'BR I. Badacsony'!$C$1:$F$99,4,FALSE))</f>
        <v>83</v>
      </c>
      <c r="G45" s="11">
        <f>IF(IF(ISNA(VLOOKUP($B45,'BR II. Siófok'!$C$1:$F$96,4,FALSE)),"DNC",VLOOKUP($B45,'BR II. Siófok'!$C$1:$F$96,4,FALSE))="DNC",$D$3+1,VLOOKUP($B45,'BR II. Siófok'!$C$1:$F$96,4,FALSE))</f>
        <v>83</v>
      </c>
      <c r="H45" s="11">
        <f>IF(IF(ISNA(VLOOKUP($B45,'BR III. Szemes'!$C$1:$F$98,4,FALSE)),"DNC",VLOOKUP($B45,'BR III. Szemes'!$C$1:$F$98,4,FALSE))="DNC",$D$3+1,VLOOKUP($B45,'BR III. Szemes'!$C$1:$F$98,4,FALSE))</f>
        <v>21</v>
      </c>
      <c r="I45" s="11">
        <f>IF(IF(ISNA(VLOOKUP($B45,'Horváth Boldizsár'!$C$1:$F$78,4,FALSE)),"DNC",VLOOKUP($B45,'Horváth Boldizsár'!$C$1:$F$78,4,FALSE))="DNC",$D$3+1,VLOOKUP($B45,'Horváth Boldizsár'!$C$1:$F$78,4,FALSE))</f>
        <v>83</v>
      </c>
      <c r="J45" s="11">
        <f>IF(IF(ISNA(VLOOKUP($B45,'BR IV. Lelle'!$C$1:$F$400,4,FALSE)),"DNC",VLOOKUP($B45,'BR IV. Lelle'!$C$1:$F$400,4,FALSE))="DNC",$D$3+1,VLOOKUP($B45,'BR IV. Lelle'!$C$1:$F$400,4,FALSE))</f>
        <v>30</v>
      </c>
      <c r="K45" s="11">
        <f>IF(IF(ISNA(VLOOKUP($B45,'BR V. Boglár'!$C$1:$F$95,4,FALSE)),"DNC",VLOOKUP($B45,'BR V. Boglár'!$C$1:$F$95,4,FALSE))="DNC",$D$3+1,VLOOKUP($B45,'BR V. Boglár'!$C$1:$F$95,4,FALSE))</f>
        <v>83</v>
      </c>
      <c r="L45" s="11">
        <f>IF(IF(ISNA(VLOOKUP($B45,'Őszi Regatta'!$C$1:$F$89,4,FALSE)),"DNC",VLOOKUP($B45,'Őszi Regatta'!$C$1:$F$89,4,FALSE))="DNC",$D$3+1,VLOOKUP($B45,'Őszi Regatta'!$C$1:$F$89,4,FALSE))</f>
        <v>83</v>
      </c>
      <c r="M45" s="11">
        <f>SUM(E45:L45)</f>
        <v>549</v>
      </c>
      <c r="N45" s="11">
        <f>LARGE(E45:L45,1)</f>
        <v>83</v>
      </c>
      <c r="O45" s="11">
        <f>LARGE(E45:L45,2)</f>
        <v>83</v>
      </c>
      <c r="P45" s="11">
        <f>M45-SUM(N45:O45)</f>
        <v>383</v>
      </c>
    </row>
    <row r="46" spans="1:16" x14ac:dyDescent="0.3">
      <c r="A46" s="11">
        <v>42</v>
      </c>
      <c r="B46" s="11" t="s">
        <v>234</v>
      </c>
      <c r="C46" s="11">
        <v>960</v>
      </c>
      <c r="D46" s="11" t="s">
        <v>235</v>
      </c>
      <c r="E46" s="11">
        <f>IF(IF(ISNA(VLOOKUP($B46,'Tolnay Kálmán EV'!$C$1:$F$100,4,FALSE)),"DNC",VLOOKUP($B46,'Tolnay Kálmán EV'!$C$1:$F$100,4,FALSE))="DNC",$D$3+1,VLOOKUP($B46,'Tolnay Kálmán EV'!$C$1:$F$100,4,FALSE))</f>
        <v>83</v>
      </c>
      <c r="F46" s="11">
        <f>IF(IF(ISNA(VLOOKUP($B46,'BR I. Badacsony'!$C$1:$F$99,4,FALSE)),"DNC",VLOOKUP($B46,'BR I. Badacsony'!$C$1:$F$99,4,FALSE))="DNC",$D$3+1,VLOOKUP($B46,'BR I. Badacsony'!$C$1:$F$99,4,FALSE))</f>
        <v>25</v>
      </c>
      <c r="G46" s="11">
        <f>IF(IF(ISNA(VLOOKUP($B46,'BR II. Siófok'!$C$1:$F$96,4,FALSE)),"DNC",VLOOKUP($B46,'BR II. Siófok'!$C$1:$F$96,4,FALSE))="DNC",$D$3+1,VLOOKUP($B46,'BR II. Siófok'!$C$1:$F$96,4,FALSE))</f>
        <v>27</v>
      </c>
      <c r="H46" s="11">
        <f>IF(IF(ISNA(VLOOKUP($B46,'BR III. Szemes'!$C$1:$F$98,4,FALSE)),"DNC",VLOOKUP($B46,'BR III. Szemes'!$C$1:$F$98,4,FALSE))="DNC",$D$3+1,VLOOKUP($B46,'BR III. Szemes'!$C$1:$F$98,4,FALSE))</f>
        <v>83</v>
      </c>
      <c r="I46" s="11">
        <f>IF(IF(ISNA(VLOOKUP($B46,'Horváth Boldizsár'!$C$1:$F$78,4,FALSE)),"DNC",VLOOKUP($B46,'Horváth Boldizsár'!$C$1:$F$78,4,FALSE))="DNC",$D$3+1,VLOOKUP($B46,'Horváth Boldizsár'!$C$1:$F$78,4,FALSE))</f>
        <v>83</v>
      </c>
      <c r="J46" s="11">
        <f>IF(IF(ISNA(VLOOKUP($B46,'BR IV. Lelle'!$C$1:$F$400,4,FALSE)),"DNC",VLOOKUP($B46,'BR IV. Lelle'!$C$1:$F$400,4,FALSE))="DNC",$D$3+1,VLOOKUP($B46,'BR IV. Lelle'!$C$1:$F$400,4,FALSE))</f>
        <v>83</v>
      </c>
      <c r="K46" s="11">
        <f>IF(IF(ISNA(VLOOKUP($B46,'BR V. Boglár'!$C$1:$F$95,4,FALSE)),"DNC",VLOOKUP($B46,'BR V. Boglár'!$C$1:$F$95,4,FALSE))="DNC",$D$3+1,VLOOKUP($B46,'BR V. Boglár'!$C$1:$F$95,4,FALSE))</f>
        <v>83</v>
      </c>
      <c r="L46" s="11">
        <f>IF(IF(ISNA(VLOOKUP($B46,'Őszi Regatta'!$C$1:$F$89,4,FALSE)),"DNC",VLOOKUP($B46,'Őszi Regatta'!$C$1:$F$89,4,FALSE))="DNC",$D$3+1,VLOOKUP($B46,'Őszi Regatta'!$C$1:$F$89,4,FALSE))</f>
        <v>83</v>
      </c>
      <c r="M46" s="11">
        <f>SUM(E46:L46)</f>
        <v>550</v>
      </c>
      <c r="N46" s="11">
        <f>LARGE(E46:L46,1)</f>
        <v>83</v>
      </c>
      <c r="O46" s="11">
        <f>LARGE(E46:L46,2)</f>
        <v>83</v>
      </c>
      <c r="P46" s="11">
        <f>M46-SUM(N46:O46)</f>
        <v>384</v>
      </c>
    </row>
    <row r="47" spans="1:16" s="9" customFormat="1" x14ac:dyDescent="0.3">
      <c r="A47" s="11">
        <v>42</v>
      </c>
      <c r="B47" s="11" t="s">
        <v>239</v>
      </c>
      <c r="C47" s="11">
        <v>4</v>
      </c>
      <c r="D47" s="11" t="s">
        <v>293</v>
      </c>
      <c r="E47" s="11">
        <f>IF(IF(ISNA(VLOOKUP($B47,'Tolnay Kálmán EV'!$C$1:$F$100,4,FALSE)),"DNC",VLOOKUP($B47,'Tolnay Kálmán EV'!$C$1:$F$100,4,FALSE))="DNC",$D$3+1,VLOOKUP($B47,'Tolnay Kálmán EV'!$C$1:$F$100,4,FALSE))</f>
        <v>83</v>
      </c>
      <c r="F47" s="11">
        <f>IF(IF(ISNA(VLOOKUP($B47,'BR I. Badacsony'!$C$1:$F$99,4,FALSE)),"DNC",VLOOKUP($B47,'BR I. Badacsony'!$C$1:$F$99,4,FALSE))="DNC",$D$3+1,VLOOKUP($B47,'BR I. Badacsony'!$C$1:$F$99,4,FALSE))</f>
        <v>29</v>
      </c>
      <c r="G47" s="11">
        <f>IF(IF(ISNA(VLOOKUP($B47,'BR II. Siófok'!$C$1:$F$96,4,FALSE)),"DNC",VLOOKUP($B47,'BR II. Siófok'!$C$1:$F$96,4,FALSE))="DNC",$D$3+1,VLOOKUP($B47,'BR II. Siófok'!$C$1:$F$96,4,FALSE))</f>
        <v>23</v>
      </c>
      <c r="H47" s="11">
        <f>IF(IF(ISNA(VLOOKUP($B47,'BR III. Szemes'!$C$1:$F$98,4,FALSE)),"DNC",VLOOKUP($B47,'BR III. Szemes'!$C$1:$F$98,4,FALSE))="DNC",$D$3+1,VLOOKUP($B47,'BR III. Szemes'!$C$1:$F$98,4,FALSE))</f>
        <v>83</v>
      </c>
      <c r="I47" s="11">
        <f>IF(IF(ISNA(VLOOKUP($B47,'Horváth Boldizsár'!$C$1:$F$78,4,FALSE)),"DNC",VLOOKUP($B47,'Horváth Boldizsár'!$C$1:$F$78,4,FALSE))="DNC",$D$3+1,VLOOKUP($B47,'Horváth Boldizsár'!$C$1:$F$78,4,FALSE))</f>
        <v>83</v>
      </c>
      <c r="J47" s="11">
        <f>IF(IF(ISNA(VLOOKUP($B47,'BR IV. Lelle'!$C$1:$F$400,4,FALSE)),"DNC",VLOOKUP($B47,'BR IV. Lelle'!$C$1:$F$400,4,FALSE))="DNC",$D$3+1,VLOOKUP($B47,'BR IV. Lelle'!$C$1:$F$400,4,FALSE))</f>
        <v>83</v>
      </c>
      <c r="K47" s="11">
        <f>IF(IF(ISNA(VLOOKUP($B47,'BR V. Boglár'!$C$1:$F$95,4,FALSE)),"DNC",VLOOKUP($B47,'BR V. Boglár'!$C$1:$F$95,4,FALSE))="DNC",$D$3+1,VLOOKUP($B47,'BR V. Boglár'!$C$1:$F$95,4,FALSE))</f>
        <v>83</v>
      </c>
      <c r="L47" s="11">
        <f>IF(IF(ISNA(VLOOKUP($B47,'Őszi Regatta'!$C$1:$F$89,4,FALSE)),"DNC",VLOOKUP($B47,'Őszi Regatta'!$C$1:$F$89,4,FALSE))="DNC",$D$3+1,VLOOKUP($B47,'Őszi Regatta'!$C$1:$F$89,4,FALSE))</f>
        <v>83</v>
      </c>
      <c r="M47" s="11">
        <f>SUM(E47:L47)</f>
        <v>550</v>
      </c>
      <c r="N47" s="11">
        <f>LARGE(E47:L47,1)</f>
        <v>83</v>
      </c>
      <c r="O47" s="11">
        <f>LARGE(E47:L47,2)</f>
        <v>83</v>
      </c>
      <c r="P47" s="11">
        <f>M47-SUM(N47:O47)</f>
        <v>384</v>
      </c>
    </row>
    <row r="48" spans="1:16" s="9" customFormat="1" x14ac:dyDescent="0.25">
      <c r="A48" s="11">
        <v>44</v>
      </c>
      <c r="B48" s="56" t="s">
        <v>510</v>
      </c>
      <c r="C48" s="56">
        <v>1627</v>
      </c>
      <c r="D48" s="56" t="s">
        <v>511</v>
      </c>
      <c r="E48" s="11">
        <f>IF(IF(ISNA(VLOOKUP($B48,'Tolnay Kálmán EV'!$C$1:$F$100,4,FALSE)),"DNC",VLOOKUP($B48,'Tolnay Kálmán EV'!$C$1:$F$100,4,FALSE))="DNC",$D$3+1,VLOOKUP($B48,'Tolnay Kálmán EV'!$C$1:$F$100,4,FALSE))</f>
        <v>83</v>
      </c>
      <c r="F48" s="11">
        <f>IF(IF(ISNA(VLOOKUP($B48,'BR I. Badacsony'!$C$1:$F$99,4,FALSE)),"DNC",VLOOKUP($B48,'BR I. Badacsony'!$C$1:$F$99,4,FALSE))="DNC",$D$3+1,VLOOKUP($B48,'BR I. Badacsony'!$C$1:$F$99,4,FALSE))</f>
        <v>83</v>
      </c>
      <c r="G48" s="11">
        <f>IF(IF(ISNA(VLOOKUP($B48,'BR II. Siófok'!$C$1:$F$96,4,FALSE)),"DNC",VLOOKUP($B48,'BR II. Siófok'!$C$1:$F$96,4,FALSE))="DNC",$D$3+1,VLOOKUP($B48,'BR II. Siófok'!$C$1:$F$96,4,FALSE))</f>
        <v>83</v>
      </c>
      <c r="H48" s="11">
        <f>IF(IF(ISNA(VLOOKUP($B48,'BR III. Szemes'!$C$1:$F$98,4,FALSE)),"DNC",VLOOKUP($B48,'BR III. Szemes'!$C$1:$F$98,4,FALSE))="DNC",$D$3+1,VLOOKUP($B48,'BR III. Szemes'!$C$1:$F$98,4,FALSE))</f>
        <v>83</v>
      </c>
      <c r="I48" s="11">
        <f>IF(IF(ISNA(VLOOKUP($B48,'Horváth Boldizsár'!$C$1:$F$78,4,FALSE)),"DNC",VLOOKUP($B48,'Horváth Boldizsár'!$C$1:$F$78,4,FALSE))="DNC",$D$3+1,VLOOKUP($B48,'Horváth Boldizsár'!$C$1:$F$78,4,FALSE))</f>
        <v>83</v>
      </c>
      <c r="J48" s="11">
        <f>IF(IF(ISNA(VLOOKUP($B48,'BR IV. Lelle'!$C$1:$F$400,4,FALSE)),"DNC",VLOOKUP($B48,'BR IV. Lelle'!$C$1:$F$400,4,FALSE))="DNC",$D$3+1,VLOOKUP($B48,'BR IV. Lelle'!$C$1:$F$400,4,FALSE))</f>
        <v>34</v>
      </c>
      <c r="K48" s="11">
        <f>IF(IF(ISNA(VLOOKUP($B48,'BR V. Boglár'!$C$1:$F$95,4,FALSE)),"DNC",VLOOKUP($B48,'BR V. Boglár'!$C$1:$F$95,4,FALSE))="DNC",$D$3+1,VLOOKUP($B48,'BR V. Boglár'!$C$1:$F$95,4,FALSE))</f>
        <v>19</v>
      </c>
      <c r="L48" s="11">
        <f>IF(IF(ISNA(VLOOKUP($B48,'Őszi Regatta'!$C$1:$F$89,4,FALSE)),"DNC",VLOOKUP($B48,'Őszi Regatta'!$C$1:$F$89,4,FALSE))="DNC",$D$3+1,VLOOKUP($B48,'Őszi Regatta'!$C$1:$F$89,4,FALSE))</f>
        <v>83</v>
      </c>
      <c r="M48" s="11">
        <f>SUM(E48:L48)</f>
        <v>551</v>
      </c>
      <c r="N48" s="11">
        <f>LARGE(E48:L48,1)</f>
        <v>83</v>
      </c>
      <c r="O48" s="11">
        <f>LARGE(E48:L48,2)</f>
        <v>83</v>
      </c>
      <c r="P48" s="11">
        <f>M48-SUM(N48:O48)</f>
        <v>385</v>
      </c>
    </row>
    <row r="49" spans="1:16" x14ac:dyDescent="0.3">
      <c r="A49" s="11">
        <v>45</v>
      </c>
      <c r="B49" s="11" t="s">
        <v>168</v>
      </c>
      <c r="C49" s="11">
        <v>1648</v>
      </c>
      <c r="D49" s="11" t="s">
        <v>167</v>
      </c>
      <c r="E49" s="11">
        <f>IF(IF(ISNA(VLOOKUP($B49,'Tolnay Kálmán EV'!$C$1:$F$100,4,FALSE)),"DNC",VLOOKUP($B49,'Tolnay Kálmán EV'!$C$1:$F$100,4,FALSE))="DNC",$D$3+1,VLOOKUP($B49,'Tolnay Kálmán EV'!$C$1:$F$100,4,FALSE))</f>
        <v>83</v>
      </c>
      <c r="F49" s="11">
        <f>IF(IF(ISNA(VLOOKUP($B49,'BR I. Badacsony'!$C$1:$F$99,4,FALSE)),"DNC",VLOOKUP($B49,'BR I. Badacsony'!$C$1:$F$99,4,FALSE))="DNC",$D$3+1,VLOOKUP($B49,'BR I. Badacsony'!$C$1:$F$99,4,FALSE))</f>
        <v>24</v>
      </c>
      <c r="G49" s="11">
        <f>IF(IF(ISNA(VLOOKUP($B49,'BR II. Siófok'!$C$1:$F$96,4,FALSE)),"DNC",VLOOKUP($B49,'BR II. Siófok'!$C$1:$F$96,4,FALSE))="DNC",$D$3+1,VLOOKUP($B49,'BR II. Siófok'!$C$1:$F$96,4,FALSE))</f>
        <v>83</v>
      </c>
      <c r="H49" s="11">
        <f>IF(IF(ISNA(VLOOKUP($B49,'BR III. Szemes'!$C$1:$F$98,4,FALSE)),"DNC",VLOOKUP($B49,'BR III. Szemes'!$C$1:$F$98,4,FALSE))="DNC",$D$3+1,VLOOKUP($B49,'BR III. Szemes'!$C$1:$F$98,4,FALSE))</f>
        <v>83</v>
      </c>
      <c r="I49" s="11">
        <f>IF(IF(ISNA(VLOOKUP($B49,'Horváth Boldizsár'!$C$1:$F$78,4,FALSE)),"DNC",VLOOKUP($B49,'Horváth Boldizsár'!$C$1:$F$78,4,FALSE))="DNC",$D$3+1,VLOOKUP($B49,'Horváth Boldizsár'!$C$1:$F$78,4,FALSE))</f>
        <v>83</v>
      </c>
      <c r="J49" s="11">
        <f>IF(IF(ISNA(VLOOKUP($B49,'BR IV. Lelle'!$C$1:$F$400,4,FALSE)),"DNC",VLOOKUP($B49,'BR IV. Lelle'!$C$1:$F$400,4,FALSE))="DNC",$D$3+1,VLOOKUP($B49,'BR IV. Lelle'!$C$1:$F$400,4,FALSE))</f>
        <v>32</v>
      </c>
      <c r="K49" s="11">
        <f>IF(IF(ISNA(VLOOKUP($B49,'BR V. Boglár'!$C$1:$F$95,4,FALSE)),"DNC",VLOOKUP($B49,'BR V. Boglár'!$C$1:$F$95,4,FALSE))="DNC",$D$3+1,VLOOKUP($B49,'BR V. Boglár'!$C$1:$F$95,4,FALSE))</f>
        <v>83</v>
      </c>
      <c r="L49" s="11">
        <f>IF(IF(ISNA(VLOOKUP($B49,'Őszi Regatta'!$C$1:$F$89,4,FALSE)),"DNC",VLOOKUP($B49,'Őszi Regatta'!$C$1:$F$89,4,FALSE))="DNC",$D$3+1,VLOOKUP($B49,'Őszi Regatta'!$C$1:$F$89,4,FALSE))</f>
        <v>83</v>
      </c>
      <c r="M49" s="11">
        <f>SUM(E49:L49)</f>
        <v>554</v>
      </c>
      <c r="N49" s="11">
        <f>LARGE(E49:L49,1)</f>
        <v>83</v>
      </c>
      <c r="O49" s="11">
        <f>LARGE(E49:L49,2)</f>
        <v>83</v>
      </c>
      <c r="P49" s="11">
        <f>M49-SUM(N49:O49)</f>
        <v>388</v>
      </c>
    </row>
    <row r="50" spans="1:16" x14ac:dyDescent="0.3">
      <c r="A50" s="11">
        <v>46</v>
      </c>
      <c r="B50" s="11" t="s">
        <v>236</v>
      </c>
      <c r="C50" s="11">
        <v>1580</v>
      </c>
      <c r="D50" s="11" t="s">
        <v>106</v>
      </c>
      <c r="E50" s="11">
        <f>IF(IF(ISNA(VLOOKUP($B50,'Tolnay Kálmán EV'!$C$1:$F$100,4,FALSE)),"DNC",VLOOKUP($B50,'Tolnay Kálmán EV'!$C$1:$F$100,4,FALSE))="DNC",$D$3+1,VLOOKUP($B50,'Tolnay Kálmán EV'!$C$1:$F$100,4,FALSE))</f>
        <v>83</v>
      </c>
      <c r="F50" s="11">
        <f>IF(IF(ISNA(VLOOKUP($B50,'BR I. Badacsony'!$C$1:$F$99,4,FALSE)),"DNC",VLOOKUP($B50,'BR I. Badacsony'!$C$1:$F$99,4,FALSE))="DNC",$D$3+1,VLOOKUP($B50,'BR I. Badacsony'!$C$1:$F$99,4,FALSE))</f>
        <v>29</v>
      </c>
      <c r="G50" s="11">
        <f>IF(IF(ISNA(VLOOKUP($B50,'BR II. Siófok'!$C$1:$F$96,4,FALSE)),"DNC",VLOOKUP($B50,'BR II. Siófok'!$C$1:$F$96,4,FALSE))="DNC",$D$3+1,VLOOKUP($B50,'BR II. Siófok'!$C$1:$F$96,4,FALSE))</f>
        <v>83</v>
      </c>
      <c r="H50" s="11">
        <f>IF(IF(ISNA(VLOOKUP($B50,'BR III. Szemes'!$C$1:$F$98,4,FALSE)),"DNC",VLOOKUP($B50,'BR III. Szemes'!$C$1:$F$98,4,FALSE))="DNC",$D$3+1,VLOOKUP($B50,'BR III. Szemes'!$C$1:$F$98,4,FALSE))</f>
        <v>83</v>
      </c>
      <c r="I50" s="11">
        <f>IF(IF(ISNA(VLOOKUP($B50,'Horváth Boldizsár'!$C$1:$F$78,4,FALSE)),"DNC",VLOOKUP($B50,'Horváth Boldizsár'!$C$1:$F$78,4,FALSE))="DNC",$D$3+1,VLOOKUP($B50,'Horváth Boldizsár'!$C$1:$F$78,4,FALSE))</f>
        <v>83</v>
      </c>
      <c r="J50" s="11">
        <f>IF(IF(ISNA(VLOOKUP($B50,'BR IV. Lelle'!$C$1:$F$400,4,FALSE)),"DNC",VLOOKUP($B50,'BR IV. Lelle'!$C$1:$F$400,4,FALSE))="DNC",$D$3+1,VLOOKUP($B50,'BR IV. Lelle'!$C$1:$F$400,4,FALSE))</f>
        <v>83</v>
      </c>
      <c r="K50" s="11">
        <f>IF(IF(ISNA(VLOOKUP($B50,'BR V. Boglár'!$C$1:$F$95,4,FALSE)),"DNC",VLOOKUP($B50,'BR V. Boglár'!$C$1:$F$95,4,FALSE))="DNC",$D$3+1,VLOOKUP($B50,'BR V. Boglár'!$C$1:$F$95,4,FALSE))</f>
        <v>30</v>
      </c>
      <c r="L50" s="11">
        <f>IF(IF(ISNA(VLOOKUP($B50,'Őszi Regatta'!$C$1:$F$89,4,FALSE)),"DNC",VLOOKUP($B50,'Őszi Regatta'!$C$1:$F$89,4,FALSE))="DNC",$D$3+1,VLOOKUP($B50,'Őszi Regatta'!$C$1:$F$89,4,FALSE))</f>
        <v>83</v>
      </c>
      <c r="M50" s="11">
        <f>SUM(E50:L50)</f>
        <v>557</v>
      </c>
      <c r="N50" s="11">
        <f>LARGE(E50:L50,1)</f>
        <v>83</v>
      </c>
      <c r="O50" s="11">
        <f>LARGE(E50:L50,2)</f>
        <v>83</v>
      </c>
      <c r="P50" s="11">
        <f>M50-SUM(N50:O50)</f>
        <v>391</v>
      </c>
    </row>
    <row r="51" spans="1:16" x14ac:dyDescent="0.3">
      <c r="A51" s="11">
        <v>47</v>
      </c>
      <c r="B51" s="11" t="s">
        <v>31</v>
      </c>
      <c r="C51" s="11">
        <v>1547</v>
      </c>
      <c r="D51" s="11" t="s">
        <v>32</v>
      </c>
      <c r="E51" s="11" t="str">
        <f>IF(IF(ISNA(VLOOKUP($B51,'Tolnay Kálmán EV'!$C$1:$F$100,4,FALSE)),"DNC",VLOOKUP($B51,'Tolnay Kálmán EV'!$C$1:$F$100,4,FALSE))="DNC",$D$3+1,VLOOKUP($B51,'Tolnay Kálmán EV'!$C$1:$F$100,4,FALSE))</f>
        <v>4.0</v>
      </c>
      <c r="F51" s="11">
        <f>IF(IF(ISNA(VLOOKUP($B51,'BR I. Badacsony'!$C$1:$F$99,4,FALSE)),"DNC",VLOOKUP($B51,'BR I. Badacsony'!$C$1:$F$99,4,FALSE))="DNC",$D$3+1,VLOOKUP($B51,'BR I. Badacsony'!$C$1:$F$99,4,FALSE))</f>
        <v>83</v>
      </c>
      <c r="G51" s="11">
        <f>IF(IF(ISNA(VLOOKUP($B51,'BR II. Siófok'!$C$1:$F$96,4,FALSE)),"DNC",VLOOKUP($B51,'BR II. Siófok'!$C$1:$F$96,4,FALSE))="DNC",$D$3+1,VLOOKUP($B51,'BR II. Siófok'!$C$1:$F$96,4,FALSE))</f>
        <v>83</v>
      </c>
      <c r="H51" s="11">
        <f>IF(IF(ISNA(VLOOKUP($B51,'BR III. Szemes'!$C$1:$F$98,4,FALSE)),"DNC",VLOOKUP($B51,'BR III. Szemes'!$C$1:$F$98,4,FALSE))="DNC",$D$3+1,VLOOKUP($B51,'BR III. Szemes'!$C$1:$F$98,4,FALSE))</f>
        <v>83</v>
      </c>
      <c r="I51" s="11">
        <f>IF(IF(ISNA(VLOOKUP($B51,'Horváth Boldizsár'!$C$1:$F$78,4,FALSE)),"DNC",VLOOKUP($B51,'Horváth Boldizsár'!$C$1:$F$78,4,FALSE))="DNC",$D$3+1,VLOOKUP($B51,'Horváth Boldizsár'!$C$1:$F$78,4,FALSE))</f>
        <v>83</v>
      </c>
      <c r="J51" s="11">
        <f>IF(IF(ISNA(VLOOKUP($B51,'BR IV. Lelle'!$C$1:$F$400,4,FALSE)),"DNC",VLOOKUP($B51,'BR IV. Lelle'!$C$1:$F$400,4,FALSE))="DNC",$D$3+1,VLOOKUP($B51,'BR IV. Lelle'!$C$1:$F$400,4,FALSE))</f>
        <v>83</v>
      </c>
      <c r="K51" s="11">
        <f>IF(IF(ISNA(VLOOKUP($B51,'BR V. Boglár'!$C$1:$F$95,4,FALSE)),"DNC",VLOOKUP($B51,'BR V. Boglár'!$C$1:$F$95,4,FALSE))="DNC",$D$3+1,VLOOKUP($B51,'BR V. Boglár'!$C$1:$F$95,4,FALSE))</f>
        <v>83</v>
      </c>
      <c r="L51" s="11">
        <f>IF(IF(ISNA(VLOOKUP($B51,'Őszi Regatta'!$C$1:$F$89,4,FALSE)),"DNC",VLOOKUP($B51,'Őszi Regatta'!$C$1:$F$89,4,FALSE))="DNC",$D$3+1,VLOOKUP($B51,'Őszi Regatta'!$C$1:$F$89,4,FALSE))</f>
        <v>83</v>
      </c>
      <c r="M51" s="11">
        <f>SUM(E51:L51)</f>
        <v>581</v>
      </c>
      <c r="N51" s="11">
        <f>LARGE(E51:L51,1)</f>
        <v>83</v>
      </c>
      <c r="O51" s="11">
        <f>LARGE(E51:L51,2)</f>
        <v>83</v>
      </c>
      <c r="P51" s="11">
        <f>M51-SUM(N51:O51)</f>
        <v>415</v>
      </c>
    </row>
    <row r="52" spans="1:16" x14ac:dyDescent="0.3">
      <c r="A52" s="11">
        <v>47</v>
      </c>
      <c r="B52" s="11" t="s">
        <v>356</v>
      </c>
      <c r="C52" s="11">
        <v>1314</v>
      </c>
      <c r="D52" s="11" t="s">
        <v>357</v>
      </c>
      <c r="E52" s="11" t="str">
        <f>IF(IF(ISNA(VLOOKUP($B52,'Tolnay Kálmán EV'!$C$1:$F$100,4,FALSE)),"DNC",VLOOKUP($B52,'Tolnay Kálmán EV'!$C$1:$F$100,4,FALSE))="DNC",$D$3+1,VLOOKUP($B52,'Tolnay Kálmán EV'!$C$1:$F$100,4,FALSE))</f>
        <v>5.0</v>
      </c>
      <c r="F52" s="11">
        <f>IF(IF(ISNA(VLOOKUP($B52,'BR I. Badacsony'!$C$1:$F$99,4,FALSE)),"DNC",VLOOKUP($B52,'BR I. Badacsony'!$C$1:$F$99,4,FALSE))="DNC",$D$3+1,VLOOKUP($B52,'BR I. Badacsony'!$C$1:$F$99,4,FALSE))</f>
        <v>83</v>
      </c>
      <c r="G52" s="11">
        <f>IF(IF(ISNA(VLOOKUP($B52,'BR II. Siófok'!$C$1:$F$96,4,FALSE)),"DNC",VLOOKUP($B52,'BR II. Siófok'!$C$1:$F$96,4,FALSE))="DNC",$D$3+1,VLOOKUP($B52,'BR II. Siófok'!$C$1:$F$96,4,FALSE))</f>
        <v>83</v>
      </c>
      <c r="H52" s="11">
        <f>IF(IF(ISNA(VLOOKUP($B52,'BR III. Szemes'!$C$1:$F$98,4,FALSE)),"DNC",VLOOKUP($B52,'BR III. Szemes'!$C$1:$F$98,4,FALSE))="DNC",$D$3+1,VLOOKUP($B52,'BR III. Szemes'!$C$1:$F$98,4,FALSE))</f>
        <v>83</v>
      </c>
      <c r="I52" s="11">
        <f>IF(IF(ISNA(VLOOKUP($B52,'Horváth Boldizsár'!$C$1:$F$78,4,FALSE)),"DNC",VLOOKUP($B52,'Horváth Boldizsár'!$C$1:$F$78,4,FALSE))="DNC",$D$3+1,VLOOKUP($B52,'Horváth Boldizsár'!$C$1:$F$78,4,FALSE))</f>
        <v>83</v>
      </c>
      <c r="J52" s="11">
        <f>IF(IF(ISNA(VLOOKUP($B52,'BR IV. Lelle'!$C$1:$F$400,4,FALSE)),"DNC",VLOOKUP($B52,'BR IV. Lelle'!$C$1:$F$400,4,FALSE))="DNC",$D$3+1,VLOOKUP($B52,'BR IV. Lelle'!$C$1:$F$400,4,FALSE))</f>
        <v>83</v>
      </c>
      <c r="K52" s="11">
        <f>IF(IF(ISNA(VLOOKUP($B52,'BR V. Boglár'!$C$1:$F$95,4,FALSE)),"DNC",VLOOKUP($B52,'BR V. Boglár'!$C$1:$F$95,4,FALSE))="DNC",$D$3+1,VLOOKUP($B52,'BR V. Boglár'!$C$1:$F$95,4,FALSE))</f>
        <v>83</v>
      </c>
      <c r="L52" s="11">
        <f>IF(IF(ISNA(VLOOKUP($B52,'Őszi Regatta'!$C$1:$F$89,4,FALSE)),"DNC",VLOOKUP($B52,'Őszi Regatta'!$C$1:$F$89,4,FALSE))="DNC",$D$3+1,VLOOKUP($B52,'Őszi Regatta'!$C$1:$F$89,4,FALSE))</f>
        <v>83</v>
      </c>
      <c r="M52" s="11">
        <f>SUM(E52:L52)</f>
        <v>581</v>
      </c>
      <c r="N52" s="11">
        <f>LARGE(E52:L52,1)</f>
        <v>83</v>
      </c>
      <c r="O52" s="11">
        <f>LARGE(E52:L52,2)</f>
        <v>83</v>
      </c>
      <c r="P52" s="11">
        <f>M52-SUM(N52:O52)</f>
        <v>415</v>
      </c>
    </row>
    <row r="53" spans="1:16" ht="26.4" x14ac:dyDescent="0.3">
      <c r="A53" s="11">
        <v>49</v>
      </c>
      <c r="B53" s="11" t="s">
        <v>145</v>
      </c>
      <c r="C53" s="11">
        <v>575</v>
      </c>
      <c r="D53" s="11" t="s">
        <v>315</v>
      </c>
      <c r="E53" s="11">
        <f>IF(IF(ISNA(VLOOKUP($B53,'Tolnay Kálmán EV'!$C$1:$F$100,4,FALSE)),"DNC",VLOOKUP($B53,'Tolnay Kálmán EV'!$C$1:$F$100,4,FALSE))="DNC",$D$3+1,VLOOKUP($B53,'Tolnay Kálmán EV'!$C$1:$F$100,4,FALSE))</f>
        <v>83</v>
      </c>
      <c r="F53" s="11">
        <f>IF(IF(ISNA(VLOOKUP($B53,'BR I. Badacsony'!$C$1:$F$99,4,FALSE)),"DNC",VLOOKUP($B53,'BR I. Badacsony'!$C$1:$F$99,4,FALSE))="DNC",$D$3+1,VLOOKUP($B53,'BR I. Badacsony'!$C$1:$F$99,4,FALSE))</f>
        <v>83</v>
      </c>
      <c r="G53" s="11">
        <f>IF(IF(ISNA(VLOOKUP($B53,'BR II. Siófok'!$C$1:$F$96,4,FALSE)),"DNC",VLOOKUP($B53,'BR II. Siófok'!$C$1:$F$96,4,FALSE))="DNC",$D$3+1,VLOOKUP($B53,'BR II. Siófok'!$C$1:$F$96,4,FALSE))</f>
        <v>83</v>
      </c>
      <c r="H53" s="11">
        <f>IF(IF(ISNA(VLOOKUP($B53,'BR III. Szemes'!$C$1:$F$98,4,FALSE)),"DNC",VLOOKUP($B53,'BR III. Szemes'!$C$1:$F$98,4,FALSE))="DNC",$D$3+1,VLOOKUP($B53,'BR III. Szemes'!$C$1:$F$98,4,FALSE))</f>
        <v>1</v>
      </c>
      <c r="I53" s="11">
        <f>IF(IF(ISNA(VLOOKUP($B53,'Horváth Boldizsár'!$C$1:$F$78,4,FALSE)),"DNC",VLOOKUP($B53,'Horváth Boldizsár'!$C$1:$F$78,4,FALSE))="DNC",$D$3+1,VLOOKUP($B53,'Horváth Boldizsár'!$C$1:$F$78,4,FALSE))</f>
        <v>83</v>
      </c>
      <c r="J53" s="11">
        <f>IF(IF(ISNA(VLOOKUP($B53,'BR IV. Lelle'!$C$1:$F$400,4,FALSE)),"DNC",VLOOKUP($B53,'BR IV. Lelle'!$C$1:$F$400,4,FALSE))="DNC",$D$3+1,VLOOKUP($B53,'BR IV. Lelle'!$C$1:$F$400,4,FALSE))</f>
        <v>83</v>
      </c>
      <c r="K53" s="11">
        <f>IF(IF(ISNA(VLOOKUP($B53,'BR V. Boglár'!$C$1:$F$95,4,FALSE)),"DNC",VLOOKUP($B53,'BR V. Boglár'!$C$1:$F$95,4,FALSE))="DNC",$D$3+1,VLOOKUP($B53,'BR V. Boglár'!$C$1:$F$95,4,FALSE))</f>
        <v>83</v>
      </c>
      <c r="L53" s="11">
        <f>IF(IF(ISNA(VLOOKUP($B53,'Őszi Regatta'!$C$1:$F$89,4,FALSE)),"DNC",VLOOKUP($B53,'Őszi Regatta'!$C$1:$F$89,4,FALSE))="DNC",$D$3+1,VLOOKUP($B53,'Őszi Regatta'!$C$1:$F$89,4,FALSE))</f>
        <v>83</v>
      </c>
      <c r="M53" s="11">
        <f>SUM(E53:L53)</f>
        <v>582</v>
      </c>
      <c r="N53" s="11">
        <f>LARGE(E53:L53,1)</f>
        <v>83</v>
      </c>
      <c r="O53" s="11">
        <f>LARGE(E53:L53,2)</f>
        <v>83</v>
      </c>
      <c r="P53" s="11">
        <f>M53-SUM(N53:O53)</f>
        <v>416</v>
      </c>
    </row>
    <row r="54" spans="1:16" x14ac:dyDescent="0.3">
      <c r="A54" s="11">
        <v>50</v>
      </c>
      <c r="B54" s="11" t="s">
        <v>649</v>
      </c>
      <c r="C54" s="11">
        <v>1629</v>
      </c>
      <c r="D54" s="16" t="s">
        <v>650</v>
      </c>
      <c r="E54" s="11">
        <f>IF(IF(ISNA(VLOOKUP($B54,'Tolnay Kálmán EV'!$C$1:$F$100,4,FALSE)),"DNC",VLOOKUP($B54,'Tolnay Kálmán EV'!$C$1:$F$100,4,FALSE))="DNC",$D$3+1,VLOOKUP($B54,'Tolnay Kálmán EV'!$C$1:$F$100,4,FALSE))</f>
        <v>83</v>
      </c>
      <c r="F54" s="11">
        <f>IF(IF(ISNA(VLOOKUP($B54,'BR I. Badacsony'!$C$1:$F$99,4,FALSE)),"DNC",VLOOKUP($B54,'BR I. Badacsony'!$C$1:$F$99,4,FALSE))="DNC",$D$3+1,VLOOKUP($B54,'BR I. Badacsony'!$C$1:$F$99,4,FALSE))</f>
        <v>83</v>
      </c>
      <c r="G54" s="11">
        <f>IF(IF(ISNA(VLOOKUP($B54,'BR II. Siófok'!$C$1:$F$96,4,FALSE)),"DNC",VLOOKUP($B54,'BR II. Siófok'!$C$1:$F$96,4,FALSE))="DNC",$D$3+1,VLOOKUP($B54,'BR II. Siófok'!$C$1:$F$96,4,FALSE))</f>
        <v>83</v>
      </c>
      <c r="H54" s="11">
        <f>IF(IF(ISNA(VLOOKUP($B54,'BR III. Szemes'!$C$1:$F$98,4,FALSE)),"DNC",VLOOKUP($B54,'BR III. Szemes'!$C$1:$F$98,4,FALSE))="DNC",$D$3+1,VLOOKUP($B54,'BR III. Szemes'!$C$1:$F$98,4,FALSE))</f>
        <v>83</v>
      </c>
      <c r="I54" s="11">
        <f>IF(IF(ISNA(VLOOKUP($B54,'Horváth Boldizsár'!$C$1:$F$78,4,FALSE)),"DNC",VLOOKUP($B54,'Horváth Boldizsár'!$C$1:$F$78,4,FALSE))="DNC",$D$3+1,VLOOKUP($B54,'Horváth Boldizsár'!$C$1:$F$78,4,FALSE))</f>
        <v>83</v>
      </c>
      <c r="J54" s="11">
        <f>IF(IF(ISNA(VLOOKUP($B54,'BR IV. Lelle'!$C$1:$F$400,4,FALSE)),"DNC",VLOOKUP($B54,'BR IV. Lelle'!$C$1:$F$400,4,FALSE))="DNC",$D$3+1,VLOOKUP($B54,'BR IV. Lelle'!$C$1:$F$400,4,FALSE))</f>
        <v>83</v>
      </c>
      <c r="K54" s="11">
        <f>IF(IF(ISNA(VLOOKUP($B54,'BR V. Boglár'!$C$1:$F$95,4,FALSE)),"DNC",VLOOKUP($B54,'BR V. Boglár'!$C$1:$F$95,4,FALSE))="DNC",$D$3+1,VLOOKUP($B54,'BR V. Boglár'!$C$1:$F$95,4,FALSE))</f>
        <v>83</v>
      </c>
      <c r="L54" s="11">
        <f>IF(IF(ISNA(VLOOKUP($B54,'Őszi Regatta'!$C$1:$F$89,4,FALSE)),"DNC",VLOOKUP($B54,'Őszi Regatta'!$C$1:$F$89,4,FALSE))="DNC",$D$3+1,VLOOKUP($B54,'Őszi Regatta'!$C$1:$F$89,4,FALSE))</f>
        <v>3</v>
      </c>
      <c r="M54" s="11">
        <f>SUM(E54:L54)</f>
        <v>584</v>
      </c>
      <c r="N54" s="11">
        <f>LARGE(E54:L54,1)</f>
        <v>83</v>
      </c>
      <c r="O54" s="11">
        <f>LARGE(E54:L54,2)</f>
        <v>83</v>
      </c>
      <c r="P54" s="11">
        <f>M54-SUM(N54:O54)</f>
        <v>418</v>
      </c>
    </row>
    <row r="55" spans="1:16" x14ac:dyDescent="0.3">
      <c r="A55" s="11">
        <v>51</v>
      </c>
      <c r="B55" s="69" t="s">
        <v>518</v>
      </c>
      <c r="C55" s="42">
        <v>746</v>
      </c>
      <c r="D55" s="11" t="s">
        <v>409</v>
      </c>
      <c r="E55" s="11">
        <f>IF(IF(ISNA(VLOOKUP($B55,'Tolnay Kálmán EV'!$C$1:$F$100,4,FALSE)),"DNC",VLOOKUP($B55,'Tolnay Kálmán EV'!$C$1:$F$100,4,FALSE))="DNC",$D$3+1,VLOOKUP($B55,'Tolnay Kálmán EV'!$C$1:$F$100,4,FALSE))</f>
        <v>83</v>
      </c>
      <c r="F55" s="11">
        <f>IF(IF(ISNA(VLOOKUP($B55,'BR I. Badacsony'!$C$1:$F$99,4,FALSE)),"DNC",VLOOKUP($B55,'BR I. Badacsony'!$C$1:$F$99,4,FALSE))="DNC",$D$3+1,VLOOKUP($B55,'BR I. Badacsony'!$C$1:$F$99,4,FALSE))</f>
        <v>83</v>
      </c>
      <c r="G55" s="11">
        <f>IF(IF(ISNA(VLOOKUP($B55,'BR II. Siófok'!$C$1:$F$96,4,FALSE)),"DNC",VLOOKUP($B55,'BR II. Siófok'!$C$1:$F$96,4,FALSE))="DNC",$D$3+1,VLOOKUP($B55,'BR II. Siófok'!$C$1:$F$96,4,FALSE))</f>
        <v>83</v>
      </c>
      <c r="H55" s="11">
        <f>IF(IF(ISNA(VLOOKUP($B55,'BR III. Szemes'!$C$1:$F$98,4,FALSE)),"DNC",VLOOKUP($B55,'BR III. Szemes'!$C$1:$F$98,4,FALSE))="DNC",$D$3+1,VLOOKUP($B55,'BR III. Szemes'!$C$1:$F$98,4,FALSE))</f>
        <v>83</v>
      </c>
      <c r="I55" s="11">
        <f>IF(IF(ISNA(VLOOKUP($B55,'Horváth Boldizsár'!$C$1:$F$78,4,FALSE)),"DNC",VLOOKUP($B55,'Horváth Boldizsár'!$C$1:$F$78,4,FALSE))="DNC",$D$3+1,VLOOKUP($B55,'Horváth Boldizsár'!$C$1:$F$78,4,FALSE))</f>
        <v>4</v>
      </c>
      <c r="J55" s="11">
        <f>IF(IF(ISNA(VLOOKUP($B55,'BR IV. Lelle'!$C$1:$F$400,4,FALSE)),"DNC",VLOOKUP($B55,'BR IV. Lelle'!$C$1:$F$400,4,FALSE))="DNC",$D$3+1,VLOOKUP($B55,'BR IV. Lelle'!$C$1:$F$400,4,FALSE))</f>
        <v>83</v>
      </c>
      <c r="K55" s="11">
        <f>IF(IF(ISNA(VLOOKUP($B55,'BR V. Boglár'!$C$1:$F$95,4,FALSE)),"DNC",VLOOKUP($B55,'BR V. Boglár'!$C$1:$F$95,4,FALSE))="DNC",$D$3+1,VLOOKUP($B55,'BR V. Boglár'!$C$1:$F$95,4,FALSE))</f>
        <v>83</v>
      </c>
      <c r="L55" s="11">
        <f>IF(IF(ISNA(VLOOKUP($B55,'Őszi Regatta'!$C$1:$F$89,4,FALSE)),"DNC",VLOOKUP($B55,'Őszi Regatta'!$C$1:$F$89,4,FALSE))="DNC",$D$3+1,VLOOKUP($B55,'Őszi Regatta'!$C$1:$F$89,4,FALSE))</f>
        <v>83</v>
      </c>
      <c r="M55" s="11">
        <f>SUM(E55:L55)</f>
        <v>585</v>
      </c>
      <c r="N55" s="11">
        <f>LARGE(E55:L55,1)</f>
        <v>83</v>
      </c>
      <c r="O55" s="11">
        <f>LARGE(E55:L55,2)</f>
        <v>83</v>
      </c>
      <c r="P55" s="11">
        <f>M55-SUM(N55:O55)</f>
        <v>419</v>
      </c>
    </row>
    <row r="56" spans="1:16" x14ac:dyDescent="0.3">
      <c r="A56" s="11">
        <v>51</v>
      </c>
      <c r="B56" s="11" t="s">
        <v>651</v>
      </c>
      <c r="C56" s="11">
        <v>5365</v>
      </c>
      <c r="D56" s="11" t="s">
        <v>652</v>
      </c>
      <c r="E56" s="11">
        <f>IF(IF(ISNA(VLOOKUP($B56,'Tolnay Kálmán EV'!$C$1:$F$100,4,FALSE)),"DNC",VLOOKUP($B56,'Tolnay Kálmán EV'!$C$1:$F$100,4,FALSE))="DNC",$D$3+1,VLOOKUP($B56,'Tolnay Kálmán EV'!$C$1:$F$100,4,FALSE))</f>
        <v>83</v>
      </c>
      <c r="F56" s="11">
        <f>IF(IF(ISNA(VLOOKUP($B56,'BR I. Badacsony'!$C$1:$F$99,4,FALSE)),"DNC",VLOOKUP($B56,'BR I. Badacsony'!$C$1:$F$99,4,FALSE))="DNC",$D$3+1,VLOOKUP($B56,'BR I. Badacsony'!$C$1:$F$99,4,FALSE))</f>
        <v>83</v>
      </c>
      <c r="G56" s="11">
        <f>IF(IF(ISNA(VLOOKUP($B56,'BR II. Siófok'!$C$1:$F$96,4,FALSE)),"DNC",VLOOKUP($B56,'BR II. Siófok'!$C$1:$F$96,4,FALSE))="DNC",$D$3+1,VLOOKUP($B56,'BR II. Siófok'!$C$1:$F$96,4,FALSE))</f>
        <v>83</v>
      </c>
      <c r="H56" s="11">
        <f>IF(IF(ISNA(VLOOKUP($B56,'BR III. Szemes'!$C$1:$F$98,4,FALSE)),"DNC",VLOOKUP($B56,'BR III. Szemes'!$C$1:$F$98,4,FALSE))="DNC",$D$3+1,VLOOKUP($B56,'BR III. Szemes'!$C$1:$F$98,4,FALSE))</f>
        <v>83</v>
      </c>
      <c r="I56" s="11">
        <f>IF(IF(ISNA(VLOOKUP($B56,'Horváth Boldizsár'!$C$1:$F$78,4,FALSE)),"DNC",VLOOKUP($B56,'Horváth Boldizsár'!$C$1:$F$78,4,FALSE))="DNC",$D$3+1,VLOOKUP($B56,'Horváth Boldizsár'!$C$1:$F$78,4,FALSE))</f>
        <v>83</v>
      </c>
      <c r="J56" s="11">
        <f>IF(IF(ISNA(VLOOKUP($B56,'BR IV. Lelle'!$C$1:$F$400,4,FALSE)),"DNC",VLOOKUP($B56,'BR IV. Lelle'!$C$1:$F$400,4,FALSE))="DNC",$D$3+1,VLOOKUP($B56,'BR IV. Lelle'!$C$1:$F$400,4,FALSE))</f>
        <v>83</v>
      </c>
      <c r="K56" s="11">
        <f>IF(IF(ISNA(VLOOKUP($B56,'BR V. Boglár'!$C$1:$F$95,4,FALSE)),"DNC",VLOOKUP($B56,'BR V. Boglár'!$C$1:$F$95,4,FALSE))="DNC",$D$3+1,VLOOKUP($B56,'BR V. Boglár'!$C$1:$F$95,4,FALSE))</f>
        <v>83</v>
      </c>
      <c r="L56" s="11">
        <f>IF(IF(ISNA(VLOOKUP($B56,'Őszi Regatta'!$C$1:$F$89,4,FALSE)),"DNC",VLOOKUP($B56,'Őszi Regatta'!$C$1:$F$89,4,FALSE))="DNC",$D$3+1,VLOOKUP($B56,'Őszi Regatta'!$C$1:$F$89,4,FALSE))</f>
        <v>4</v>
      </c>
      <c r="M56" s="11">
        <f>SUM(E56:L56)</f>
        <v>585</v>
      </c>
      <c r="N56" s="11">
        <f>LARGE(E56:L56,1)</f>
        <v>83</v>
      </c>
      <c r="O56" s="11">
        <f>LARGE(E56:L56,2)</f>
        <v>83</v>
      </c>
      <c r="P56" s="11">
        <f>M56-SUM(N56:O56)</f>
        <v>419</v>
      </c>
    </row>
    <row r="57" spans="1:16" x14ac:dyDescent="0.3">
      <c r="A57" s="11">
        <v>51</v>
      </c>
      <c r="B57" s="11" t="s">
        <v>214</v>
      </c>
      <c r="C57" s="11"/>
      <c r="D57" s="11" t="s">
        <v>215</v>
      </c>
      <c r="E57" s="11">
        <f>IF(IF(ISNA(VLOOKUP($B57,'Tolnay Kálmán EV'!$C$1:$F$100,4,FALSE)),"DNC",VLOOKUP($B57,'Tolnay Kálmán EV'!$C$1:$F$100,4,FALSE))="DNC",$D$3+1,VLOOKUP($B57,'Tolnay Kálmán EV'!$C$1:$F$100,4,FALSE))</f>
        <v>83</v>
      </c>
      <c r="F57" s="11">
        <f>IF(IF(ISNA(VLOOKUP($B57,'BR I. Badacsony'!$C$1:$F$99,4,FALSE)),"DNC",VLOOKUP($B57,'BR I. Badacsony'!$C$1:$F$99,4,FALSE))="DNC",$D$3+1,VLOOKUP($B57,'BR I. Badacsony'!$C$1:$F$99,4,FALSE))</f>
        <v>4</v>
      </c>
      <c r="G57" s="11">
        <f>IF(IF(ISNA(VLOOKUP($B57,'BR II. Siófok'!$C$1:$F$96,4,FALSE)),"DNC",VLOOKUP($B57,'BR II. Siófok'!$C$1:$F$96,4,FALSE))="DNC",$D$3+1,VLOOKUP($B57,'BR II. Siófok'!$C$1:$F$96,4,FALSE))</f>
        <v>83</v>
      </c>
      <c r="H57" s="11">
        <f>IF(IF(ISNA(VLOOKUP($B57,'BR III. Szemes'!$C$1:$F$98,4,FALSE)),"DNC",VLOOKUP($B57,'BR III. Szemes'!$C$1:$F$98,4,FALSE))="DNC",$D$3+1,VLOOKUP($B57,'BR III. Szemes'!$C$1:$F$98,4,FALSE))</f>
        <v>83</v>
      </c>
      <c r="I57" s="11">
        <f>IF(IF(ISNA(VLOOKUP($B57,'Horváth Boldizsár'!$C$1:$F$78,4,FALSE)),"DNC",VLOOKUP($B57,'Horváth Boldizsár'!$C$1:$F$78,4,FALSE))="DNC",$D$3+1,VLOOKUP($B57,'Horváth Boldizsár'!$C$1:$F$78,4,FALSE))</f>
        <v>83</v>
      </c>
      <c r="J57" s="11">
        <f>IF(IF(ISNA(VLOOKUP($B57,'BR IV. Lelle'!$C$1:$F$400,4,FALSE)),"DNC",VLOOKUP($B57,'BR IV. Lelle'!$C$1:$F$400,4,FALSE))="DNC",$D$3+1,VLOOKUP($B57,'BR IV. Lelle'!$C$1:$F$400,4,FALSE))</f>
        <v>83</v>
      </c>
      <c r="K57" s="11">
        <f>IF(IF(ISNA(VLOOKUP($B57,'BR V. Boglár'!$C$1:$F$95,4,FALSE)),"DNC",VLOOKUP($B57,'BR V. Boglár'!$C$1:$F$95,4,FALSE))="DNC",$D$3+1,VLOOKUP($B57,'BR V. Boglár'!$C$1:$F$95,4,FALSE))</f>
        <v>83</v>
      </c>
      <c r="L57" s="11">
        <f>IF(IF(ISNA(VLOOKUP($B57,'Őszi Regatta'!$C$1:$F$89,4,FALSE)),"DNC",VLOOKUP($B57,'Őszi Regatta'!$C$1:$F$89,4,FALSE))="DNC",$D$3+1,VLOOKUP($B57,'Őszi Regatta'!$C$1:$F$89,4,FALSE))</f>
        <v>83</v>
      </c>
      <c r="M57" s="11">
        <f>SUM(E57:L57)</f>
        <v>585</v>
      </c>
      <c r="N57" s="11">
        <f>LARGE(E57:L57,1)</f>
        <v>83</v>
      </c>
      <c r="O57" s="11">
        <f>LARGE(E57:L57,2)</f>
        <v>83</v>
      </c>
      <c r="P57" s="11">
        <f>M57-SUM(N57:O57)</f>
        <v>419</v>
      </c>
    </row>
    <row r="58" spans="1:16" x14ac:dyDescent="0.3">
      <c r="A58" s="11">
        <v>54</v>
      </c>
      <c r="B58" s="11" t="s">
        <v>653</v>
      </c>
      <c r="C58" s="11">
        <v>4026</v>
      </c>
      <c r="D58" s="11" t="s">
        <v>654</v>
      </c>
      <c r="E58" s="11">
        <f>IF(IF(ISNA(VLOOKUP($B58,'Tolnay Kálmán EV'!$C$1:$F$100,4,FALSE)),"DNC",VLOOKUP($B58,'Tolnay Kálmán EV'!$C$1:$F$100,4,FALSE))="DNC",$D$3+1,VLOOKUP($B58,'Tolnay Kálmán EV'!$C$1:$F$100,4,FALSE))</f>
        <v>83</v>
      </c>
      <c r="F58" s="11">
        <f>IF(IF(ISNA(VLOOKUP($B58,'BR I. Badacsony'!$C$1:$F$99,4,FALSE)),"DNC",VLOOKUP($B58,'BR I. Badacsony'!$C$1:$F$99,4,FALSE))="DNC",$D$3+1,VLOOKUP($B58,'BR I. Badacsony'!$C$1:$F$99,4,FALSE))</f>
        <v>83</v>
      </c>
      <c r="G58" s="11">
        <f>IF(IF(ISNA(VLOOKUP($B58,'BR II. Siófok'!$C$1:$F$96,4,FALSE)),"DNC",VLOOKUP($B58,'BR II. Siófok'!$C$1:$F$96,4,FALSE))="DNC",$D$3+1,VLOOKUP($B58,'BR II. Siófok'!$C$1:$F$96,4,FALSE))</f>
        <v>83</v>
      </c>
      <c r="H58" s="11">
        <f>IF(IF(ISNA(VLOOKUP($B58,'BR III. Szemes'!$C$1:$F$98,4,FALSE)),"DNC",VLOOKUP($B58,'BR III. Szemes'!$C$1:$F$98,4,FALSE))="DNC",$D$3+1,VLOOKUP($B58,'BR III. Szemes'!$C$1:$F$98,4,FALSE))</f>
        <v>83</v>
      </c>
      <c r="I58" s="11">
        <f>IF(IF(ISNA(VLOOKUP($B58,'Horváth Boldizsár'!$C$1:$F$78,4,FALSE)),"DNC",VLOOKUP($B58,'Horváth Boldizsár'!$C$1:$F$78,4,FALSE))="DNC",$D$3+1,VLOOKUP($B58,'Horváth Boldizsár'!$C$1:$F$78,4,FALSE))</f>
        <v>83</v>
      </c>
      <c r="J58" s="11">
        <f>IF(IF(ISNA(VLOOKUP($B58,'BR IV. Lelle'!$C$1:$F$400,4,FALSE)),"DNC",VLOOKUP($B58,'BR IV. Lelle'!$C$1:$F$400,4,FALSE))="DNC",$D$3+1,VLOOKUP($B58,'BR IV. Lelle'!$C$1:$F$400,4,FALSE))</f>
        <v>83</v>
      </c>
      <c r="K58" s="11">
        <f>IF(IF(ISNA(VLOOKUP($B58,'BR V. Boglár'!$C$1:$F$95,4,FALSE)),"DNC",VLOOKUP($B58,'BR V. Boglár'!$C$1:$F$95,4,FALSE))="DNC",$D$3+1,VLOOKUP($B58,'BR V. Boglár'!$C$1:$F$95,4,FALSE))</f>
        <v>83</v>
      </c>
      <c r="L58" s="11">
        <f>IF(IF(ISNA(VLOOKUP($B58,'Őszi Regatta'!$C$1:$F$89,4,FALSE)),"DNC",VLOOKUP($B58,'Őszi Regatta'!$C$1:$F$89,4,FALSE))="DNC",$D$3+1,VLOOKUP($B58,'Őszi Regatta'!$C$1:$F$89,4,FALSE))</f>
        <v>5</v>
      </c>
      <c r="M58" s="11">
        <f>SUM(E58:L58)</f>
        <v>586</v>
      </c>
      <c r="N58" s="11">
        <f>LARGE(E58:L58,1)</f>
        <v>83</v>
      </c>
      <c r="O58" s="11">
        <f>LARGE(E58:L58,2)</f>
        <v>83</v>
      </c>
      <c r="P58" s="11">
        <f>M58-SUM(N58:O58)</f>
        <v>420</v>
      </c>
    </row>
    <row r="59" spans="1:16" x14ac:dyDescent="0.3">
      <c r="A59" s="11">
        <v>55</v>
      </c>
      <c r="B59" s="11" t="s">
        <v>655</v>
      </c>
      <c r="C59" s="11">
        <v>1656</v>
      </c>
      <c r="D59" s="16" t="s">
        <v>656</v>
      </c>
      <c r="E59" s="11">
        <f>IF(IF(ISNA(VLOOKUP($B59,'Tolnay Kálmán EV'!$C$1:$F$100,4,FALSE)),"DNC",VLOOKUP($B59,'Tolnay Kálmán EV'!$C$1:$F$100,4,FALSE))="DNC",$D$3+1,VLOOKUP($B59,'Tolnay Kálmán EV'!$C$1:$F$100,4,FALSE))</f>
        <v>83</v>
      </c>
      <c r="F59" s="11">
        <f>IF(IF(ISNA(VLOOKUP($B59,'BR I. Badacsony'!$C$1:$F$99,4,FALSE)),"DNC",VLOOKUP($B59,'BR I. Badacsony'!$C$1:$F$99,4,FALSE))="DNC",$D$3+1,VLOOKUP($B59,'BR I. Badacsony'!$C$1:$F$99,4,FALSE))</f>
        <v>83</v>
      </c>
      <c r="G59" s="11">
        <f>IF(IF(ISNA(VLOOKUP($B59,'BR II. Siófok'!$C$1:$F$96,4,FALSE)),"DNC",VLOOKUP($B59,'BR II. Siófok'!$C$1:$F$96,4,FALSE))="DNC",$D$3+1,VLOOKUP($B59,'BR II. Siófok'!$C$1:$F$96,4,FALSE))</f>
        <v>83</v>
      </c>
      <c r="H59" s="11">
        <f>IF(IF(ISNA(VLOOKUP($B59,'BR III. Szemes'!$C$1:$F$98,4,FALSE)),"DNC",VLOOKUP($B59,'BR III. Szemes'!$C$1:$F$98,4,FALSE))="DNC",$D$3+1,VLOOKUP($B59,'BR III. Szemes'!$C$1:$F$98,4,FALSE))</f>
        <v>83</v>
      </c>
      <c r="I59" s="11">
        <f>IF(IF(ISNA(VLOOKUP($B59,'Horváth Boldizsár'!$C$1:$F$78,4,FALSE)),"DNC",VLOOKUP($B59,'Horváth Boldizsár'!$C$1:$F$78,4,FALSE))="DNC",$D$3+1,VLOOKUP($B59,'Horváth Boldizsár'!$C$1:$F$78,4,FALSE))</f>
        <v>83</v>
      </c>
      <c r="J59" s="11">
        <f>IF(IF(ISNA(VLOOKUP($B59,'BR IV. Lelle'!$C$1:$F$400,4,FALSE)),"DNC",VLOOKUP($B59,'BR IV. Lelle'!$C$1:$F$400,4,FALSE))="DNC",$D$3+1,VLOOKUP($B59,'BR IV. Lelle'!$C$1:$F$400,4,FALSE))</f>
        <v>83</v>
      </c>
      <c r="K59" s="11">
        <f>IF(IF(ISNA(VLOOKUP($B59,'BR V. Boglár'!$C$1:$F$95,4,FALSE)),"DNC",VLOOKUP($B59,'BR V. Boglár'!$C$1:$F$95,4,FALSE))="DNC",$D$3+1,VLOOKUP($B59,'BR V. Boglár'!$C$1:$F$95,4,FALSE))</f>
        <v>83</v>
      </c>
      <c r="L59" s="11">
        <f>IF(IF(ISNA(VLOOKUP($B59,'Őszi Regatta'!$C$1:$F$89,4,FALSE)),"DNC",VLOOKUP($B59,'Őszi Regatta'!$C$1:$F$89,4,FALSE))="DNC",$D$3+1,VLOOKUP($B59,'Őszi Regatta'!$C$1:$F$89,4,FALSE))</f>
        <v>7</v>
      </c>
      <c r="M59" s="11">
        <f>SUM(E59:L59)</f>
        <v>588</v>
      </c>
      <c r="N59" s="11">
        <f>LARGE(E59:L59,1)</f>
        <v>83</v>
      </c>
      <c r="O59" s="11">
        <f>LARGE(E59:L59,2)</f>
        <v>83</v>
      </c>
      <c r="P59" s="11">
        <f>M59-SUM(N59:O59)</f>
        <v>422</v>
      </c>
    </row>
    <row r="60" spans="1:16" ht="26.4" x14ac:dyDescent="0.3">
      <c r="A60" s="11">
        <v>56</v>
      </c>
      <c r="B60" s="11" t="s">
        <v>180</v>
      </c>
      <c r="C60" s="11">
        <v>979</v>
      </c>
      <c r="D60" s="11" t="s">
        <v>174</v>
      </c>
      <c r="E60" s="11">
        <f>IF(IF(ISNA(VLOOKUP($B60,'Tolnay Kálmán EV'!$C$1:$F$100,4,FALSE)),"DNC",VLOOKUP($B60,'Tolnay Kálmán EV'!$C$1:$F$100,4,FALSE))="DNC",$D$3+1,VLOOKUP($B60,'Tolnay Kálmán EV'!$C$1:$F$100,4,FALSE))</f>
        <v>83</v>
      </c>
      <c r="F60" s="11">
        <f>IF(IF(ISNA(VLOOKUP($B60,'BR I. Badacsony'!$C$1:$F$99,4,FALSE)),"DNC",VLOOKUP($B60,'BR I. Badacsony'!$C$1:$F$99,4,FALSE))="DNC",$D$3+1,VLOOKUP($B60,'BR I. Badacsony'!$C$1:$F$99,4,FALSE))</f>
        <v>83</v>
      </c>
      <c r="G60" s="11">
        <f>IF(IF(ISNA(VLOOKUP($B60,'BR II. Siófok'!$C$1:$F$96,4,FALSE)),"DNC",VLOOKUP($B60,'BR II. Siófok'!$C$1:$F$96,4,FALSE))="DNC",$D$3+1,VLOOKUP($B60,'BR II. Siófok'!$C$1:$F$96,4,FALSE))</f>
        <v>83</v>
      </c>
      <c r="H60" s="11">
        <f>IF(IF(ISNA(VLOOKUP($B60,'BR III. Szemes'!$C$1:$F$98,4,FALSE)),"DNC",VLOOKUP($B60,'BR III. Szemes'!$C$1:$F$98,4,FALSE))="DNC",$D$3+1,VLOOKUP($B60,'BR III. Szemes'!$C$1:$F$98,4,FALSE))</f>
        <v>8</v>
      </c>
      <c r="I60" s="11">
        <f>IF(IF(ISNA(VLOOKUP($B60,'Horváth Boldizsár'!$C$1:$F$78,4,FALSE)),"DNC",VLOOKUP($B60,'Horváth Boldizsár'!$C$1:$F$78,4,FALSE))="DNC",$D$3+1,VLOOKUP($B60,'Horváth Boldizsár'!$C$1:$F$78,4,FALSE))</f>
        <v>83</v>
      </c>
      <c r="J60" s="11">
        <f>IF(IF(ISNA(VLOOKUP($B60,'BR IV. Lelle'!$C$1:$F$400,4,FALSE)),"DNC",VLOOKUP($B60,'BR IV. Lelle'!$C$1:$F$400,4,FALSE))="DNC",$D$3+1,VLOOKUP($B60,'BR IV. Lelle'!$C$1:$F$400,4,FALSE))</f>
        <v>83</v>
      </c>
      <c r="K60" s="11">
        <f>IF(IF(ISNA(VLOOKUP($B60,'BR V. Boglár'!$C$1:$F$95,4,FALSE)),"DNC",VLOOKUP($B60,'BR V. Boglár'!$C$1:$F$95,4,FALSE))="DNC",$D$3+1,VLOOKUP($B60,'BR V. Boglár'!$C$1:$F$95,4,FALSE))</f>
        <v>83</v>
      </c>
      <c r="L60" s="11">
        <f>IF(IF(ISNA(VLOOKUP($B60,'Őszi Regatta'!$C$1:$F$89,4,FALSE)),"DNC",VLOOKUP($B60,'Őszi Regatta'!$C$1:$F$89,4,FALSE))="DNC",$D$3+1,VLOOKUP($B60,'Őszi Regatta'!$C$1:$F$89,4,FALSE))</f>
        <v>83</v>
      </c>
      <c r="M60" s="11">
        <f>SUM(E60:L60)</f>
        <v>589</v>
      </c>
      <c r="N60" s="11">
        <f>LARGE(E60:L60,1)</f>
        <v>83</v>
      </c>
      <c r="O60" s="11">
        <f>LARGE(E60:L60,2)</f>
        <v>83</v>
      </c>
      <c r="P60" s="11">
        <f>M60-SUM(N60:O60)</f>
        <v>423</v>
      </c>
    </row>
    <row r="61" spans="1:16" ht="26.4" x14ac:dyDescent="0.3">
      <c r="A61" s="11">
        <v>56</v>
      </c>
      <c r="B61" s="11" t="s">
        <v>657</v>
      </c>
      <c r="C61" s="11">
        <v>1038</v>
      </c>
      <c r="D61" s="11" t="s">
        <v>658</v>
      </c>
      <c r="E61" s="11">
        <f>IF(IF(ISNA(VLOOKUP($B61,'Tolnay Kálmán EV'!$C$1:$F$100,4,FALSE)),"DNC",VLOOKUP($B61,'Tolnay Kálmán EV'!$C$1:$F$100,4,FALSE))="DNC",$D$3+1,VLOOKUP($B61,'Tolnay Kálmán EV'!$C$1:$F$100,4,FALSE))</f>
        <v>83</v>
      </c>
      <c r="F61" s="11">
        <f>IF(IF(ISNA(VLOOKUP($B61,'BR I. Badacsony'!$C$1:$F$99,4,FALSE)),"DNC",VLOOKUP($B61,'BR I. Badacsony'!$C$1:$F$99,4,FALSE))="DNC",$D$3+1,VLOOKUP($B61,'BR I. Badacsony'!$C$1:$F$99,4,FALSE))</f>
        <v>83</v>
      </c>
      <c r="G61" s="11">
        <f>IF(IF(ISNA(VLOOKUP($B61,'BR II. Siófok'!$C$1:$F$96,4,FALSE)),"DNC",VLOOKUP($B61,'BR II. Siófok'!$C$1:$F$96,4,FALSE))="DNC",$D$3+1,VLOOKUP($B61,'BR II. Siófok'!$C$1:$F$96,4,FALSE))</f>
        <v>83</v>
      </c>
      <c r="H61" s="11">
        <f>IF(IF(ISNA(VLOOKUP($B61,'BR III. Szemes'!$C$1:$F$98,4,FALSE)),"DNC",VLOOKUP($B61,'BR III. Szemes'!$C$1:$F$98,4,FALSE))="DNC",$D$3+1,VLOOKUP($B61,'BR III. Szemes'!$C$1:$F$98,4,FALSE))</f>
        <v>83</v>
      </c>
      <c r="I61" s="11">
        <f>IF(IF(ISNA(VLOOKUP($B61,'Horváth Boldizsár'!$C$1:$F$78,4,FALSE)),"DNC",VLOOKUP($B61,'Horváth Boldizsár'!$C$1:$F$78,4,FALSE))="DNC",$D$3+1,VLOOKUP($B61,'Horváth Boldizsár'!$C$1:$F$78,4,FALSE))</f>
        <v>83</v>
      </c>
      <c r="J61" s="11">
        <f>IF(IF(ISNA(VLOOKUP($B61,'BR IV. Lelle'!$C$1:$F$400,4,FALSE)),"DNC",VLOOKUP($B61,'BR IV. Lelle'!$C$1:$F$400,4,FALSE))="DNC",$D$3+1,VLOOKUP($B61,'BR IV. Lelle'!$C$1:$F$400,4,FALSE))</f>
        <v>83</v>
      </c>
      <c r="K61" s="11">
        <f>IF(IF(ISNA(VLOOKUP($B61,'BR V. Boglár'!$C$1:$F$95,4,FALSE)),"DNC",VLOOKUP($B61,'BR V. Boglár'!$C$1:$F$95,4,FALSE))="DNC",$D$3+1,VLOOKUP($B61,'BR V. Boglár'!$C$1:$F$95,4,FALSE))</f>
        <v>83</v>
      </c>
      <c r="L61" s="11">
        <f>IF(IF(ISNA(VLOOKUP($B61,'Őszi Regatta'!$C$1:$F$89,4,FALSE)),"DNC",VLOOKUP($B61,'Őszi Regatta'!$C$1:$F$89,4,FALSE))="DNC",$D$3+1,VLOOKUP($B61,'Őszi Regatta'!$C$1:$F$89,4,FALSE))</f>
        <v>8</v>
      </c>
      <c r="M61" s="11">
        <f>SUM(E61:L61)</f>
        <v>589</v>
      </c>
      <c r="N61" s="11">
        <f>LARGE(E61:L61,1)</f>
        <v>83</v>
      </c>
      <c r="O61" s="11">
        <f>LARGE(E61:L61,2)</f>
        <v>83</v>
      </c>
      <c r="P61" s="11">
        <f>M61-SUM(N61:O61)</f>
        <v>423</v>
      </c>
    </row>
    <row r="62" spans="1:16" x14ac:dyDescent="0.3">
      <c r="A62" s="11">
        <v>58</v>
      </c>
      <c r="B62" s="11" t="s">
        <v>28</v>
      </c>
      <c r="C62" s="11">
        <v>5185</v>
      </c>
      <c r="D62" s="11" t="s">
        <v>29</v>
      </c>
      <c r="E62" s="11">
        <f>IF(IF(ISNA(VLOOKUP($B62,'Tolnay Kálmán EV'!$C$1:$F$100,4,FALSE)),"DNC",VLOOKUP($B62,'Tolnay Kálmán EV'!$C$1:$F$100,4,FALSE))="DNC",$D$3+1,VLOOKUP($B62,'Tolnay Kálmán EV'!$C$1:$F$100,4,FALSE))</f>
        <v>83</v>
      </c>
      <c r="F62" s="11">
        <f>IF(IF(ISNA(VLOOKUP($B62,'BR I. Badacsony'!$C$1:$F$99,4,FALSE)),"DNC",VLOOKUP($B62,'BR I. Badacsony'!$C$1:$F$99,4,FALSE))="DNC",$D$3+1,VLOOKUP($B62,'BR I. Badacsony'!$C$1:$F$99,4,FALSE))</f>
        <v>83</v>
      </c>
      <c r="G62" s="11">
        <f>IF(IF(ISNA(VLOOKUP($B62,'BR II. Siófok'!$C$1:$F$96,4,FALSE)),"DNC",VLOOKUP($B62,'BR II. Siófok'!$C$1:$F$96,4,FALSE))="DNC",$D$3+1,VLOOKUP($B62,'BR II. Siófok'!$C$1:$F$96,4,FALSE))</f>
        <v>83</v>
      </c>
      <c r="H62" s="11">
        <f>IF(IF(ISNA(VLOOKUP($B62,'BR III. Szemes'!$C$1:$F$98,4,FALSE)),"DNC",VLOOKUP($B62,'BR III. Szemes'!$C$1:$F$98,4,FALSE))="DNC",$D$3+1,VLOOKUP($B62,'BR III. Szemes'!$C$1:$F$98,4,FALSE))</f>
        <v>83</v>
      </c>
      <c r="I62" s="11">
        <f>IF(IF(ISNA(VLOOKUP($B62,'Horváth Boldizsár'!$C$1:$F$78,4,FALSE)),"DNC",VLOOKUP($B62,'Horváth Boldizsár'!$C$1:$F$78,4,FALSE))="DNC",$D$3+1,VLOOKUP($B62,'Horváth Boldizsár'!$C$1:$F$78,4,FALSE))</f>
        <v>83</v>
      </c>
      <c r="J62" s="11">
        <f>IF(IF(ISNA(VLOOKUP($B62,'BR IV. Lelle'!$C$1:$F$400,4,FALSE)),"DNC",VLOOKUP($B62,'BR IV. Lelle'!$C$1:$F$400,4,FALSE))="DNC",$D$3+1,VLOOKUP($B62,'BR IV. Lelle'!$C$1:$F$400,4,FALSE))</f>
        <v>83</v>
      </c>
      <c r="K62" s="11">
        <f>IF(IF(ISNA(VLOOKUP($B62,'BR V. Boglár'!$C$1:$F$95,4,FALSE)),"DNC",VLOOKUP($B62,'BR V. Boglár'!$C$1:$F$95,4,FALSE))="DNC",$D$3+1,VLOOKUP($B62,'BR V. Boglár'!$C$1:$F$95,4,FALSE))</f>
        <v>83</v>
      </c>
      <c r="L62" s="11">
        <f>IF(IF(ISNA(VLOOKUP($B62,'Őszi Regatta'!$C$1:$F$89,4,FALSE)),"DNC",VLOOKUP($B62,'Őszi Regatta'!$C$1:$F$89,4,FALSE))="DNC",$D$3+1,VLOOKUP($B62,'Őszi Regatta'!$C$1:$F$89,4,FALSE))</f>
        <v>10</v>
      </c>
      <c r="M62" s="11">
        <f>SUM(E62:L62)</f>
        <v>591</v>
      </c>
      <c r="N62" s="11">
        <f>LARGE(E62:L62,1)</f>
        <v>83</v>
      </c>
      <c r="O62" s="11">
        <f>LARGE(E62:L62,2)</f>
        <v>83</v>
      </c>
      <c r="P62" s="11">
        <f>M62-SUM(N62:O62)</f>
        <v>425</v>
      </c>
    </row>
    <row r="63" spans="1:16" x14ac:dyDescent="0.3">
      <c r="A63" s="11">
        <v>58</v>
      </c>
      <c r="B63" s="11" t="s">
        <v>278</v>
      </c>
      <c r="C63" s="11">
        <v>194</v>
      </c>
      <c r="D63" s="11" t="s">
        <v>279</v>
      </c>
      <c r="E63" s="16">
        <f>IF(IF(ISNA(VLOOKUP($B63,'Tolnay Kálmán EV'!$C$1:$F$100,4,FALSE)),"DNC",VLOOKUP($B63,'Tolnay Kálmán EV'!$C$1:$F$100,4,FALSE))="DNC",$D$3+1,VLOOKUP($B63,'Tolnay Kálmán EV'!$C$1:$F$100,4,FALSE))</f>
        <v>83</v>
      </c>
      <c r="F63" s="16">
        <f>IF(IF(ISNA(VLOOKUP($B63,'BR I. Badacsony'!$C$1:$F$99,4,FALSE)),"DNC",VLOOKUP($B63,'BR I. Badacsony'!$C$1:$F$99,4,FALSE))="DNC",$D$3+1,VLOOKUP($B63,'BR I. Badacsony'!$C$1:$F$99,4,FALSE))</f>
        <v>83</v>
      </c>
      <c r="G63" s="16">
        <f>IF(IF(ISNA(VLOOKUP($B63,'BR II. Siófok'!$C$1:$F$96,4,FALSE)),"DNC",VLOOKUP($B63,'BR II. Siófok'!$C$1:$F$96,4,FALSE))="DNC",$D$3+1,VLOOKUP($B63,'BR II. Siófok'!$C$1:$F$96,4,FALSE))</f>
        <v>10</v>
      </c>
      <c r="H63" s="16">
        <f>IF(IF(ISNA(VLOOKUP($B63,'BR III. Szemes'!$C$1:$F$98,4,FALSE)),"DNC",VLOOKUP($B63,'BR III. Szemes'!$C$1:$F$98,4,FALSE))="DNC",$D$3+1,VLOOKUP($B63,'BR III. Szemes'!$C$1:$F$98,4,FALSE))</f>
        <v>83</v>
      </c>
      <c r="I63" s="16">
        <f>IF(IF(ISNA(VLOOKUP($B63,'Horváth Boldizsár'!$C$1:$F$78,4,FALSE)),"DNC",VLOOKUP($B63,'Horváth Boldizsár'!$C$1:$F$78,4,FALSE))="DNC",$D$3+1,VLOOKUP($B63,'Horváth Boldizsár'!$C$1:$F$78,4,FALSE))</f>
        <v>83</v>
      </c>
      <c r="J63" s="11">
        <f>IF(IF(ISNA(VLOOKUP($B63,'BR IV. Lelle'!$C$1:$F$400,4,FALSE)),"DNC",VLOOKUP($B63,'BR IV. Lelle'!$C$1:$F$400,4,FALSE))="DNC",$D$3+1,VLOOKUP($B63,'BR IV. Lelle'!$C$1:$F$400,4,FALSE))</f>
        <v>83</v>
      </c>
      <c r="K63" s="16">
        <f>IF(IF(ISNA(VLOOKUP($B63,'BR V. Boglár'!$C$1:$F$95,4,FALSE)),"DNC",VLOOKUP($B63,'BR V. Boglár'!$C$1:$F$95,4,FALSE))="DNC",$D$3+1,VLOOKUP($B63,'BR V. Boglár'!$C$1:$F$95,4,FALSE))</f>
        <v>83</v>
      </c>
      <c r="L63" s="11">
        <f>IF(IF(ISNA(VLOOKUP($B63,'Őszi Regatta'!$C$1:$F$89,4,FALSE)),"DNC",VLOOKUP($B63,'Őszi Regatta'!$C$1:$F$89,4,FALSE))="DNC",$D$3+1,VLOOKUP($B63,'Őszi Regatta'!$C$1:$F$89,4,FALSE))</f>
        <v>83</v>
      </c>
      <c r="M63" s="11">
        <f>SUM(E63:L63)</f>
        <v>591</v>
      </c>
      <c r="N63" s="11">
        <f>LARGE(E63:L63,1)</f>
        <v>83</v>
      </c>
      <c r="O63" s="11">
        <f>LARGE(E63:L63,2)</f>
        <v>83</v>
      </c>
      <c r="P63" s="11">
        <f>M63-SUM(N63:O63)</f>
        <v>425</v>
      </c>
    </row>
    <row r="64" spans="1:16" ht="26.4" x14ac:dyDescent="0.3">
      <c r="A64" s="11">
        <v>60</v>
      </c>
      <c r="B64" s="11" t="s">
        <v>679</v>
      </c>
      <c r="C64" s="11">
        <v>8089</v>
      </c>
      <c r="D64" s="11" t="s">
        <v>530</v>
      </c>
      <c r="E64" s="11">
        <f>IF(IF(ISNA(VLOOKUP($B64,'Tolnay Kálmán EV'!$C$1:$F$100,4,FALSE)),"DNC",VLOOKUP($B64,'Tolnay Kálmán EV'!$C$1:$F$100,4,FALSE))="DNC",$D$3+1,VLOOKUP($B64,'Tolnay Kálmán EV'!$C$1:$F$100,4,FALSE))</f>
        <v>83</v>
      </c>
      <c r="F64" s="11">
        <f>IF(IF(ISNA(VLOOKUP($B64,'BR I. Badacsony'!$C$1:$F$99,4,FALSE)),"DNC",VLOOKUP($B64,'BR I. Badacsony'!$C$1:$F$99,4,FALSE))="DNC",$D$3+1,VLOOKUP($B64,'BR I. Badacsony'!$C$1:$F$99,4,FALSE))</f>
        <v>83</v>
      </c>
      <c r="G64" s="11">
        <f>IF(IF(ISNA(VLOOKUP($B64,'BR II. Siófok'!$C$1:$F$96,4,FALSE)),"DNC",VLOOKUP($B64,'BR II. Siófok'!$C$1:$F$96,4,FALSE))="DNC",$D$3+1,VLOOKUP($B64,'BR II. Siófok'!$C$1:$F$96,4,FALSE))</f>
        <v>83</v>
      </c>
      <c r="H64" s="11">
        <f>IF(IF(ISNA(VLOOKUP($B64,'BR III. Szemes'!$C$1:$F$98,4,FALSE)),"DNC",VLOOKUP($B64,'BR III. Szemes'!$C$1:$F$98,4,FALSE))="DNC",$D$3+1,VLOOKUP($B64,'BR III. Szemes'!$C$1:$F$98,4,FALSE))</f>
        <v>83</v>
      </c>
      <c r="I64" s="11">
        <f>IF(IF(ISNA(VLOOKUP($B64,'Horváth Boldizsár'!$C$1:$F$78,4,FALSE)),"DNC",VLOOKUP($B64,'Horváth Boldizsár'!$C$1:$F$78,4,FALSE))="DNC",$D$3+1,VLOOKUP($B64,'Horváth Boldizsár'!$C$1:$F$78,4,FALSE))</f>
        <v>83</v>
      </c>
      <c r="J64" s="11">
        <f>IF(IF(ISNA(VLOOKUP($B64,'BR IV. Lelle'!$C$1:$F$400,4,FALSE)),"DNC",VLOOKUP($B64,'BR IV. Lelle'!$C$1:$F$400,4,FALSE))="DNC",$D$3+1,VLOOKUP($B64,'BR IV. Lelle'!$C$1:$F$400,4,FALSE))</f>
        <v>83</v>
      </c>
      <c r="K64" s="11">
        <f>IF(IF(ISNA(VLOOKUP($B64,'BR V. Boglár'!$C$1:$F$95,4,FALSE)),"DNC",VLOOKUP($B64,'BR V. Boglár'!$C$1:$F$95,4,FALSE))="DNC",$D$3+1,VLOOKUP($B64,'BR V. Boglár'!$C$1:$F$95,4,FALSE))</f>
        <v>12</v>
      </c>
      <c r="L64" s="11">
        <f>IF(IF(ISNA(VLOOKUP($B64,'Őszi Regatta'!$C$1:$F$89,4,FALSE)),"DNC",VLOOKUP($B64,'Őszi Regatta'!$C$1:$F$89,4,FALSE))="DNC",$D$3+1,VLOOKUP($B64,'Őszi Regatta'!$C$1:$F$89,4,FALSE))</f>
        <v>83</v>
      </c>
      <c r="M64" s="11">
        <f>SUM(E64:L64)</f>
        <v>593</v>
      </c>
      <c r="N64" s="11">
        <f>LARGE(E64:L64,1)</f>
        <v>83</v>
      </c>
      <c r="O64" s="11">
        <f>LARGE(E64:L64,2)</f>
        <v>83</v>
      </c>
      <c r="P64" s="11">
        <f>M64-SUM(N64:O64)</f>
        <v>427</v>
      </c>
    </row>
    <row r="65" spans="1:16" x14ac:dyDescent="0.3">
      <c r="A65" s="11">
        <v>60</v>
      </c>
      <c r="B65" s="11" t="s">
        <v>660</v>
      </c>
      <c r="C65" s="11">
        <v>7</v>
      </c>
      <c r="D65" s="11" t="s">
        <v>661</v>
      </c>
      <c r="E65" s="11">
        <f>IF(IF(ISNA(VLOOKUP($B65,'Tolnay Kálmán EV'!$C$1:$F$100,4,FALSE)),"DNC",VLOOKUP($B65,'Tolnay Kálmán EV'!$C$1:$F$100,4,FALSE))="DNC",$D$3+1,VLOOKUP($B65,'Tolnay Kálmán EV'!$C$1:$F$100,4,FALSE))</f>
        <v>83</v>
      </c>
      <c r="F65" s="11">
        <f>IF(IF(ISNA(VLOOKUP($B65,'BR I. Badacsony'!$C$1:$F$99,4,FALSE)),"DNC",VLOOKUP($B65,'BR I. Badacsony'!$C$1:$F$99,4,FALSE))="DNC",$D$3+1,VLOOKUP($B65,'BR I. Badacsony'!$C$1:$F$99,4,FALSE))</f>
        <v>83</v>
      </c>
      <c r="G65" s="11">
        <f>IF(IF(ISNA(VLOOKUP($B65,'BR II. Siófok'!$C$1:$F$96,4,FALSE)),"DNC",VLOOKUP($B65,'BR II. Siófok'!$C$1:$F$96,4,FALSE))="DNC",$D$3+1,VLOOKUP($B65,'BR II. Siófok'!$C$1:$F$96,4,FALSE))</f>
        <v>83</v>
      </c>
      <c r="H65" s="11">
        <f>IF(IF(ISNA(VLOOKUP($B65,'BR III. Szemes'!$C$1:$F$98,4,FALSE)),"DNC",VLOOKUP($B65,'BR III. Szemes'!$C$1:$F$98,4,FALSE))="DNC",$D$3+1,VLOOKUP($B65,'BR III. Szemes'!$C$1:$F$98,4,FALSE))</f>
        <v>83</v>
      </c>
      <c r="I65" s="11">
        <f>IF(IF(ISNA(VLOOKUP($B65,'Horváth Boldizsár'!$C$1:$F$78,4,FALSE)),"DNC",VLOOKUP($B65,'Horváth Boldizsár'!$C$1:$F$78,4,FALSE))="DNC",$D$3+1,VLOOKUP($B65,'Horváth Boldizsár'!$C$1:$F$78,4,FALSE))</f>
        <v>83</v>
      </c>
      <c r="J65" s="11">
        <f>IF(IF(ISNA(VLOOKUP($B65,'BR IV. Lelle'!$C$1:$F$400,4,FALSE)),"DNC",VLOOKUP($B65,'BR IV. Lelle'!$C$1:$F$400,4,FALSE))="DNC",$D$3+1,VLOOKUP($B65,'BR IV. Lelle'!$C$1:$F$400,4,FALSE))</f>
        <v>83</v>
      </c>
      <c r="K65" s="11">
        <f>IF(IF(ISNA(VLOOKUP($B65,'BR V. Boglár'!$C$1:$F$95,4,FALSE)),"DNC",VLOOKUP($B65,'BR V. Boglár'!$C$1:$F$95,4,FALSE))="DNC",$D$3+1,VLOOKUP($B65,'BR V. Boglár'!$C$1:$F$95,4,FALSE))</f>
        <v>83</v>
      </c>
      <c r="L65" s="11">
        <f>IF(IF(ISNA(VLOOKUP($B65,'Őszi Regatta'!$C$1:$F$89,4,FALSE)),"DNC",VLOOKUP($B65,'Őszi Regatta'!$C$1:$F$89,4,FALSE))="DNC",$D$3+1,VLOOKUP($B65,'Őszi Regatta'!$C$1:$F$89,4,FALSE))</f>
        <v>12</v>
      </c>
      <c r="M65" s="11">
        <f>SUM(E65:L65)</f>
        <v>593</v>
      </c>
      <c r="N65" s="11">
        <f>LARGE(E65:L65,1)</f>
        <v>83</v>
      </c>
      <c r="O65" s="11">
        <f>LARGE(E65:L65,2)</f>
        <v>83</v>
      </c>
      <c r="P65" s="11">
        <f>M65-SUM(N65:O65)</f>
        <v>427</v>
      </c>
    </row>
    <row r="66" spans="1:16" ht="26.4" x14ac:dyDescent="0.3">
      <c r="A66" s="11">
        <v>62</v>
      </c>
      <c r="B66" s="11" t="s">
        <v>122</v>
      </c>
      <c r="C66" s="11">
        <v>15501</v>
      </c>
      <c r="D66" s="11" t="s">
        <v>284</v>
      </c>
      <c r="E66" s="11">
        <f>IF(IF(ISNA(VLOOKUP($B66,'Tolnay Kálmán EV'!$C$1:$F$100,4,FALSE)),"DNC",VLOOKUP($B66,'Tolnay Kálmán EV'!$C$1:$F$100,4,FALSE))="DNC",$D$3+1,VLOOKUP($B66,'Tolnay Kálmán EV'!$C$1:$F$100,4,FALSE))</f>
        <v>83</v>
      </c>
      <c r="F66" s="11">
        <f>IF(IF(ISNA(VLOOKUP($B66,'BR I. Badacsony'!$C$1:$F$99,4,FALSE)),"DNC",VLOOKUP($B66,'BR I. Badacsony'!$C$1:$F$99,4,FALSE))="DNC",$D$3+1,VLOOKUP($B66,'BR I. Badacsony'!$C$1:$F$99,4,FALSE))</f>
        <v>83</v>
      </c>
      <c r="G66" s="11">
        <f>IF(IF(ISNA(VLOOKUP($B66,'BR II. Siófok'!$C$1:$F$96,4,FALSE)),"DNC",VLOOKUP($B66,'BR II. Siófok'!$C$1:$F$96,4,FALSE))="DNC",$D$3+1,VLOOKUP($B66,'BR II. Siófok'!$C$1:$F$96,4,FALSE))</f>
        <v>13</v>
      </c>
      <c r="H66" s="11">
        <f>IF(IF(ISNA(VLOOKUP($B66,'BR III. Szemes'!$C$1:$F$98,4,FALSE)),"DNC",VLOOKUP($B66,'BR III. Szemes'!$C$1:$F$98,4,FALSE))="DNC",$D$3+1,VLOOKUP($B66,'BR III. Szemes'!$C$1:$F$98,4,FALSE))</f>
        <v>83</v>
      </c>
      <c r="I66" s="11">
        <f>IF(IF(ISNA(VLOOKUP($B66,'Horváth Boldizsár'!$C$1:$F$78,4,FALSE)),"DNC",VLOOKUP($B66,'Horváth Boldizsár'!$C$1:$F$78,4,FALSE))="DNC",$D$3+1,VLOOKUP($B66,'Horváth Boldizsár'!$C$1:$F$78,4,FALSE))</f>
        <v>83</v>
      </c>
      <c r="J66" s="11">
        <f>IF(IF(ISNA(VLOOKUP($B66,'BR IV. Lelle'!$C$1:$F$400,4,FALSE)),"DNC",VLOOKUP($B66,'BR IV. Lelle'!$C$1:$F$400,4,FALSE))="DNC",$D$3+1,VLOOKUP($B66,'BR IV. Lelle'!$C$1:$F$400,4,FALSE))</f>
        <v>83</v>
      </c>
      <c r="K66" s="11">
        <f>IF(IF(ISNA(VLOOKUP($B66,'BR V. Boglár'!$C$1:$F$95,4,FALSE)),"DNC",VLOOKUP($B66,'BR V. Boglár'!$C$1:$F$95,4,FALSE))="DNC",$D$3+1,VLOOKUP($B66,'BR V. Boglár'!$C$1:$F$95,4,FALSE))</f>
        <v>83</v>
      </c>
      <c r="L66" s="11">
        <f>IF(IF(ISNA(VLOOKUP($B66,'Őszi Regatta'!$C$1:$F$89,4,FALSE)),"DNC",VLOOKUP($B66,'Őszi Regatta'!$C$1:$F$89,4,FALSE))="DNC",$D$3+1,VLOOKUP($B66,'Őszi Regatta'!$C$1:$F$89,4,FALSE))</f>
        <v>83</v>
      </c>
      <c r="M66" s="11">
        <f>SUM(E66:L66)</f>
        <v>594</v>
      </c>
      <c r="N66" s="11">
        <f>LARGE(E66:L66,1)</f>
        <v>83</v>
      </c>
      <c r="O66" s="11">
        <f>LARGE(E66:L66,2)</f>
        <v>83</v>
      </c>
      <c r="P66" s="11">
        <f>M66-SUM(N66:O66)</f>
        <v>428</v>
      </c>
    </row>
    <row r="67" spans="1:16" ht="26.4" x14ac:dyDescent="0.3">
      <c r="A67" s="11">
        <v>62</v>
      </c>
      <c r="B67" s="11" t="s">
        <v>662</v>
      </c>
      <c r="C67" s="11">
        <v>769</v>
      </c>
      <c r="D67" s="11" t="s">
        <v>663</v>
      </c>
      <c r="E67" s="11">
        <f>IF(IF(ISNA(VLOOKUP($B67,'Tolnay Kálmán EV'!$C$1:$F$100,4,FALSE)),"DNC",VLOOKUP($B67,'Tolnay Kálmán EV'!$C$1:$F$100,4,FALSE))="DNC",$D$3+1,VLOOKUP($B67,'Tolnay Kálmán EV'!$C$1:$F$100,4,FALSE))</f>
        <v>83</v>
      </c>
      <c r="F67" s="11">
        <f>IF(IF(ISNA(VLOOKUP($B67,'BR I. Badacsony'!$C$1:$F$99,4,FALSE)),"DNC",VLOOKUP($B67,'BR I. Badacsony'!$C$1:$F$99,4,FALSE))="DNC",$D$3+1,VLOOKUP($B67,'BR I. Badacsony'!$C$1:$F$99,4,FALSE))</f>
        <v>83</v>
      </c>
      <c r="G67" s="11">
        <f>IF(IF(ISNA(VLOOKUP($B67,'BR II. Siófok'!$C$1:$F$96,4,FALSE)),"DNC",VLOOKUP($B67,'BR II. Siófok'!$C$1:$F$96,4,FALSE))="DNC",$D$3+1,VLOOKUP($B67,'BR II. Siófok'!$C$1:$F$96,4,FALSE))</f>
        <v>83</v>
      </c>
      <c r="H67" s="11">
        <f>IF(IF(ISNA(VLOOKUP($B67,'BR III. Szemes'!$C$1:$F$98,4,FALSE)),"DNC",VLOOKUP($B67,'BR III. Szemes'!$C$1:$F$98,4,FALSE))="DNC",$D$3+1,VLOOKUP($B67,'BR III. Szemes'!$C$1:$F$98,4,FALSE))</f>
        <v>83</v>
      </c>
      <c r="I67" s="11">
        <f>IF(IF(ISNA(VLOOKUP($B67,'Horváth Boldizsár'!$C$1:$F$78,4,FALSE)),"DNC",VLOOKUP($B67,'Horváth Boldizsár'!$C$1:$F$78,4,FALSE))="DNC",$D$3+1,VLOOKUP($B67,'Horváth Boldizsár'!$C$1:$F$78,4,FALSE))</f>
        <v>83</v>
      </c>
      <c r="J67" s="11">
        <f>IF(IF(ISNA(VLOOKUP($B67,'BR IV. Lelle'!$C$1:$F$400,4,FALSE)),"DNC",VLOOKUP($B67,'BR IV. Lelle'!$C$1:$F$400,4,FALSE))="DNC",$D$3+1,VLOOKUP($B67,'BR IV. Lelle'!$C$1:$F$400,4,FALSE))</f>
        <v>83</v>
      </c>
      <c r="K67" s="11">
        <f>IF(IF(ISNA(VLOOKUP($B67,'BR V. Boglár'!$C$1:$F$95,4,FALSE)),"DNC",VLOOKUP($B67,'BR V. Boglár'!$C$1:$F$95,4,FALSE))="DNC",$D$3+1,VLOOKUP($B67,'BR V. Boglár'!$C$1:$F$95,4,FALSE))</f>
        <v>83</v>
      </c>
      <c r="L67" s="11">
        <f>IF(IF(ISNA(VLOOKUP($B67,'Őszi Regatta'!$C$1:$F$89,4,FALSE)),"DNC",VLOOKUP($B67,'Őszi Regatta'!$C$1:$F$89,4,FALSE))="DNC",$D$3+1,VLOOKUP($B67,'Őszi Regatta'!$C$1:$F$89,4,FALSE))</f>
        <v>13</v>
      </c>
      <c r="M67" s="11">
        <f>SUM(E67:L67)</f>
        <v>594</v>
      </c>
      <c r="N67" s="11">
        <f>LARGE(E67:L67,1)</f>
        <v>83</v>
      </c>
      <c r="O67" s="11">
        <f>LARGE(E67:L67,2)</f>
        <v>83</v>
      </c>
      <c r="P67" s="11">
        <f>M67-SUM(N67:O67)</f>
        <v>428</v>
      </c>
    </row>
    <row r="68" spans="1:16" x14ac:dyDescent="0.3">
      <c r="A68" s="11">
        <v>64</v>
      </c>
      <c r="B68" s="11" t="s">
        <v>69</v>
      </c>
      <c r="C68" s="11">
        <v>1422</v>
      </c>
      <c r="D68" s="11" t="s">
        <v>70</v>
      </c>
      <c r="E68" s="11">
        <f>IF(IF(ISNA(VLOOKUP($B68,'Tolnay Kálmán EV'!$C$1:$F$100,4,FALSE)),"DNC",VLOOKUP($B68,'Tolnay Kálmán EV'!$C$1:$F$100,4,FALSE))="DNC",$D$3+1,VLOOKUP($B68,'Tolnay Kálmán EV'!$C$1:$F$100,4,FALSE))</f>
        <v>83</v>
      </c>
      <c r="F68" s="11">
        <f>IF(IF(ISNA(VLOOKUP($B68,'BR I. Badacsony'!$C$1:$F$99,4,FALSE)),"DNC",VLOOKUP($B68,'BR I. Badacsony'!$C$1:$F$99,4,FALSE))="DNC",$D$3+1,VLOOKUP($B68,'BR I. Badacsony'!$C$1:$F$99,4,FALSE))</f>
        <v>83</v>
      </c>
      <c r="G68" s="11">
        <f>IF(IF(ISNA(VLOOKUP($B68,'BR II. Siófok'!$C$1:$F$96,4,FALSE)),"DNC",VLOOKUP($B68,'BR II. Siófok'!$C$1:$F$96,4,FALSE))="DNC",$D$3+1,VLOOKUP($B68,'BR II. Siófok'!$C$1:$F$96,4,FALSE))</f>
        <v>83</v>
      </c>
      <c r="H68" s="11">
        <f>IF(IF(ISNA(VLOOKUP($B68,'BR III. Szemes'!$C$1:$F$98,4,FALSE)),"DNC",VLOOKUP($B68,'BR III. Szemes'!$C$1:$F$98,4,FALSE))="DNC",$D$3+1,VLOOKUP($B68,'BR III. Szemes'!$C$1:$F$98,4,FALSE))</f>
        <v>14</v>
      </c>
      <c r="I68" s="11">
        <f>IF(IF(ISNA(VLOOKUP($B68,'Horváth Boldizsár'!$C$1:$F$78,4,FALSE)),"DNC",VLOOKUP($B68,'Horváth Boldizsár'!$C$1:$F$78,4,FALSE))="DNC",$D$3+1,VLOOKUP($B68,'Horváth Boldizsár'!$C$1:$F$78,4,FALSE))</f>
        <v>83</v>
      </c>
      <c r="J68" s="11">
        <f>IF(IF(ISNA(VLOOKUP($B68,'BR IV. Lelle'!$C$1:$F$400,4,FALSE)),"DNC",VLOOKUP($B68,'BR IV. Lelle'!$C$1:$F$400,4,FALSE))="DNC",$D$3+1,VLOOKUP($B68,'BR IV. Lelle'!$C$1:$F$400,4,FALSE))</f>
        <v>83</v>
      </c>
      <c r="K68" s="11">
        <f>IF(IF(ISNA(VLOOKUP($B68,'BR V. Boglár'!$C$1:$F$95,4,FALSE)),"DNC",VLOOKUP($B68,'BR V. Boglár'!$C$1:$F$95,4,FALSE))="DNC",$D$3+1,VLOOKUP($B68,'BR V. Boglár'!$C$1:$F$95,4,FALSE))</f>
        <v>83</v>
      </c>
      <c r="L68" s="11">
        <f>IF(IF(ISNA(VLOOKUP($B68,'Őszi Regatta'!$C$1:$F$89,4,FALSE)),"DNC",VLOOKUP($B68,'Őszi Regatta'!$C$1:$F$89,4,FALSE))="DNC",$D$3+1,VLOOKUP($B68,'Őszi Regatta'!$C$1:$F$89,4,FALSE))</f>
        <v>83</v>
      </c>
      <c r="M68" s="11">
        <f>SUM(E68:L68)</f>
        <v>595</v>
      </c>
      <c r="N68" s="11">
        <f>LARGE(E68:L68,1)</f>
        <v>83</v>
      </c>
      <c r="O68" s="11">
        <f>LARGE(E68:L68,2)</f>
        <v>83</v>
      </c>
      <c r="P68" s="11">
        <f>M68-SUM(N68:O68)</f>
        <v>429</v>
      </c>
    </row>
    <row r="69" spans="1:16" ht="26.4" x14ac:dyDescent="0.25">
      <c r="A69" s="11">
        <v>64</v>
      </c>
      <c r="B69" s="56" t="s">
        <v>473</v>
      </c>
      <c r="C69" s="56">
        <v>132</v>
      </c>
      <c r="D69" s="56" t="s">
        <v>474</v>
      </c>
      <c r="E69" s="11">
        <f>IF(IF(ISNA(VLOOKUP($B69,'Tolnay Kálmán EV'!$C$1:$F$100,4,FALSE)),"DNC",VLOOKUP($B69,'Tolnay Kálmán EV'!$C$1:$F$100,4,FALSE))="DNC",$D$3+1,VLOOKUP($B69,'Tolnay Kálmán EV'!$C$1:$F$100,4,FALSE))</f>
        <v>83</v>
      </c>
      <c r="F69" s="11">
        <f>IF(IF(ISNA(VLOOKUP($B69,'BR I. Badacsony'!$C$1:$F$99,4,FALSE)),"DNC",VLOOKUP($B69,'BR I. Badacsony'!$C$1:$F$99,4,FALSE))="DNC",$D$3+1,VLOOKUP($B69,'BR I. Badacsony'!$C$1:$F$99,4,FALSE))</f>
        <v>83</v>
      </c>
      <c r="G69" s="11">
        <f>IF(IF(ISNA(VLOOKUP($B69,'BR II. Siófok'!$C$1:$F$96,4,FALSE)),"DNC",VLOOKUP($B69,'BR II. Siófok'!$C$1:$F$96,4,FALSE))="DNC",$D$3+1,VLOOKUP($B69,'BR II. Siófok'!$C$1:$F$96,4,FALSE))</f>
        <v>83</v>
      </c>
      <c r="H69" s="11">
        <f>IF(IF(ISNA(VLOOKUP($B69,'BR III. Szemes'!$C$1:$F$98,4,FALSE)),"DNC",VLOOKUP($B69,'BR III. Szemes'!$C$1:$F$98,4,FALSE))="DNC",$D$3+1,VLOOKUP($B69,'BR III. Szemes'!$C$1:$F$98,4,FALSE))</f>
        <v>83</v>
      </c>
      <c r="I69" s="11">
        <f>IF(IF(ISNA(VLOOKUP($B69,'Horváth Boldizsár'!$C$1:$F$78,4,FALSE)),"DNC",VLOOKUP($B69,'Horváth Boldizsár'!$C$1:$F$78,4,FALSE))="DNC",$D$3+1,VLOOKUP($B69,'Horváth Boldizsár'!$C$1:$F$78,4,FALSE))</f>
        <v>83</v>
      </c>
      <c r="J69" s="11">
        <f>IF(IF(ISNA(VLOOKUP($B69,'BR IV. Lelle'!$C$1:$F$400,4,FALSE)),"DNC",VLOOKUP($B69,'BR IV. Lelle'!$C$1:$F$400,4,FALSE))="DNC",$D$3+1,VLOOKUP($B69,'BR IV. Lelle'!$C$1:$F$400,4,FALSE))</f>
        <v>14</v>
      </c>
      <c r="K69" s="11">
        <f>IF(IF(ISNA(VLOOKUP($B69,'BR V. Boglár'!$C$1:$F$95,4,FALSE)),"DNC",VLOOKUP($B69,'BR V. Boglár'!$C$1:$F$95,4,FALSE))="DNC",$D$3+1,VLOOKUP($B69,'BR V. Boglár'!$C$1:$F$95,4,FALSE))</f>
        <v>83</v>
      </c>
      <c r="L69" s="11">
        <f>IF(IF(ISNA(VLOOKUP($B69,'Őszi Regatta'!$C$1:$F$89,4,FALSE)),"DNC",VLOOKUP($B69,'Őszi Regatta'!$C$1:$F$89,4,FALSE))="DNC",$D$3+1,VLOOKUP($B69,'Őszi Regatta'!$C$1:$F$89,4,FALSE))</f>
        <v>83</v>
      </c>
      <c r="M69" s="11">
        <f>SUM(E69:L69)</f>
        <v>595</v>
      </c>
      <c r="N69" s="11">
        <f>LARGE(E69:L69,1)</f>
        <v>83</v>
      </c>
      <c r="O69" s="11">
        <f>LARGE(E69:L69,2)</f>
        <v>83</v>
      </c>
      <c r="P69" s="11">
        <f>M69-SUM(N69:O69)</f>
        <v>429</v>
      </c>
    </row>
    <row r="70" spans="1:16" x14ac:dyDescent="0.3">
      <c r="A70" s="11">
        <v>66</v>
      </c>
      <c r="B70" s="11" t="s">
        <v>118</v>
      </c>
      <c r="C70" s="11">
        <v>1582</v>
      </c>
      <c r="D70" s="11" t="s">
        <v>119</v>
      </c>
      <c r="E70" s="11">
        <f>IF(IF(ISNA(VLOOKUP($B70,'Tolnay Kálmán EV'!$C$1:$F$100,4,FALSE)),"DNC",VLOOKUP($B70,'Tolnay Kálmán EV'!$C$1:$F$100,4,FALSE))="DNC",$D$3+1,VLOOKUP($B70,'Tolnay Kálmán EV'!$C$1:$F$100,4,FALSE))</f>
        <v>83</v>
      </c>
      <c r="F70" s="11">
        <f>IF(IF(ISNA(VLOOKUP($B70,'BR I. Badacsony'!$C$1:$F$99,4,FALSE)),"DNC",VLOOKUP($B70,'BR I. Badacsony'!$C$1:$F$99,4,FALSE))="DNC",$D$3+1,VLOOKUP($B70,'BR I. Badacsony'!$C$1:$F$99,4,FALSE))</f>
        <v>83</v>
      </c>
      <c r="G70" s="11">
        <f>IF(IF(ISNA(VLOOKUP($B70,'BR II. Siófok'!$C$1:$F$96,4,FALSE)),"DNC",VLOOKUP($B70,'BR II. Siófok'!$C$1:$F$96,4,FALSE))="DNC",$D$3+1,VLOOKUP($B70,'BR II. Siófok'!$C$1:$F$96,4,FALSE))</f>
        <v>16</v>
      </c>
      <c r="H70" s="11">
        <f>IF(IF(ISNA(VLOOKUP($B70,'BR III. Szemes'!$C$1:$F$98,4,FALSE)),"DNC",VLOOKUP($B70,'BR III. Szemes'!$C$1:$F$98,4,FALSE))="DNC",$D$3+1,VLOOKUP($B70,'BR III. Szemes'!$C$1:$F$98,4,FALSE))</f>
        <v>83</v>
      </c>
      <c r="I70" s="11">
        <f>IF(IF(ISNA(VLOOKUP($B70,'Horváth Boldizsár'!$C$1:$F$78,4,FALSE)),"DNC",VLOOKUP($B70,'Horváth Boldizsár'!$C$1:$F$78,4,FALSE))="DNC",$D$3+1,VLOOKUP($B70,'Horváth Boldizsár'!$C$1:$F$78,4,FALSE))</f>
        <v>83</v>
      </c>
      <c r="J70" s="11">
        <f>IF(IF(ISNA(VLOOKUP($B70,'BR IV. Lelle'!$C$1:$F$400,4,FALSE)),"DNC",VLOOKUP($B70,'BR IV. Lelle'!$C$1:$F$400,4,FALSE))="DNC",$D$3+1,VLOOKUP($B70,'BR IV. Lelle'!$C$1:$F$400,4,FALSE))</f>
        <v>83</v>
      </c>
      <c r="K70" s="11">
        <f>IF(IF(ISNA(VLOOKUP($B70,'BR V. Boglár'!$C$1:$F$95,4,FALSE)),"DNC",VLOOKUP($B70,'BR V. Boglár'!$C$1:$F$95,4,FALSE))="DNC",$D$3+1,VLOOKUP($B70,'BR V. Boglár'!$C$1:$F$95,4,FALSE))</f>
        <v>83</v>
      </c>
      <c r="L70" s="11">
        <f>IF(IF(ISNA(VLOOKUP($B70,'Őszi Regatta'!$C$1:$F$89,4,FALSE)),"DNC",VLOOKUP($B70,'Őszi Regatta'!$C$1:$F$89,4,FALSE))="DNC",$D$3+1,VLOOKUP($B70,'Őszi Regatta'!$C$1:$F$89,4,FALSE))</f>
        <v>83</v>
      </c>
      <c r="M70" s="11">
        <f>SUM(E70:L70)</f>
        <v>597</v>
      </c>
      <c r="N70" s="11">
        <f>LARGE(E70:L70,1)</f>
        <v>83</v>
      </c>
      <c r="O70" s="11">
        <f>LARGE(E70:L70,2)</f>
        <v>83</v>
      </c>
      <c r="P70" s="11">
        <f>M70-SUM(N70:O70)</f>
        <v>431</v>
      </c>
    </row>
    <row r="71" spans="1:16" ht="26.4" x14ac:dyDescent="0.3">
      <c r="A71" s="11">
        <v>66</v>
      </c>
      <c r="B71" s="11" t="s">
        <v>664</v>
      </c>
      <c r="C71" s="11">
        <v>3948</v>
      </c>
      <c r="D71" s="11" t="s">
        <v>665</v>
      </c>
      <c r="E71" s="11">
        <f>IF(IF(ISNA(VLOOKUP($B71,'Tolnay Kálmán EV'!$C$1:$F$100,4,FALSE)),"DNC",VLOOKUP($B71,'Tolnay Kálmán EV'!$C$1:$F$100,4,FALSE))="DNC",$D$3+1,VLOOKUP($B71,'Tolnay Kálmán EV'!$C$1:$F$100,4,FALSE))</f>
        <v>83</v>
      </c>
      <c r="F71" s="11">
        <f>IF(IF(ISNA(VLOOKUP($B71,'BR I. Badacsony'!$C$1:$F$99,4,FALSE)),"DNC",VLOOKUP($B71,'BR I. Badacsony'!$C$1:$F$99,4,FALSE))="DNC",$D$3+1,VLOOKUP($B71,'BR I. Badacsony'!$C$1:$F$99,4,FALSE))</f>
        <v>83</v>
      </c>
      <c r="G71" s="11">
        <f>IF(IF(ISNA(VLOOKUP($B71,'BR II. Siófok'!$C$1:$F$96,4,FALSE)),"DNC",VLOOKUP($B71,'BR II. Siófok'!$C$1:$F$96,4,FALSE))="DNC",$D$3+1,VLOOKUP($B71,'BR II. Siófok'!$C$1:$F$96,4,FALSE))</f>
        <v>83</v>
      </c>
      <c r="H71" s="11">
        <f>IF(IF(ISNA(VLOOKUP($B71,'BR III. Szemes'!$C$1:$F$98,4,FALSE)),"DNC",VLOOKUP($B71,'BR III. Szemes'!$C$1:$F$98,4,FALSE))="DNC",$D$3+1,VLOOKUP($B71,'BR III. Szemes'!$C$1:$F$98,4,FALSE))</f>
        <v>83</v>
      </c>
      <c r="I71" s="11">
        <f>IF(IF(ISNA(VLOOKUP($B71,'Horváth Boldizsár'!$C$1:$F$78,4,FALSE)),"DNC",VLOOKUP($B71,'Horváth Boldizsár'!$C$1:$F$78,4,FALSE))="DNC",$D$3+1,VLOOKUP($B71,'Horváth Boldizsár'!$C$1:$F$78,4,FALSE))</f>
        <v>83</v>
      </c>
      <c r="J71" s="11">
        <f>IF(IF(ISNA(VLOOKUP($B71,'BR IV. Lelle'!$C$1:$F$400,4,FALSE)),"DNC",VLOOKUP($B71,'BR IV. Lelle'!$C$1:$F$400,4,FALSE))="DNC",$D$3+1,VLOOKUP($B71,'BR IV. Lelle'!$C$1:$F$400,4,FALSE))</f>
        <v>83</v>
      </c>
      <c r="K71" s="11">
        <f>IF(IF(ISNA(VLOOKUP($B71,'BR V. Boglár'!$C$1:$F$95,4,FALSE)),"DNC",VLOOKUP($B71,'BR V. Boglár'!$C$1:$F$95,4,FALSE))="DNC",$D$3+1,VLOOKUP($B71,'BR V. Boglár'!$C$1:$F$95,4,FALSE))</f>
        <v>83</v>
      </c>
      <c r="L71" s="11">
        <f>IF(IF(ISNA(VLOOKUP($B71,'Őszi Regatta'!$C$1:$F$89,4,FALSE)),"DNC",VLOOKUP($B71,'Őszi Regatta'!$C$1:$F$89,4,FALSE))="DNC",$D$3+1,VLOOKUP($B71,'Őszi Regatta'!$C$1:$F$89,4,FALSE))</f>
        <v>16</v>
      </c>
      <c r="M71" s="11">
        <f>SUM(E71:L71)</f>
        <v>597</v>
      </c>
      <c r="N71" s="11">
        <f>LARGE(E71:L71,1)</f>
        <v>83</v>
      </c>
      <c r="O71" s="11">
        <f>LARGE(E71:L71,2)</f>
        <v>83</v>
      </c>
      <c r="P71" s="11">
        <f>M71-SUM(N71:O71)</f>
        <v>431</v>
      </c>
    </row>
    <row r="72" spans="1:16" ht="26.4" x14ac:dyDescent="0.3">
      <c r="A72" s="11">
        <v>68</v>
      </c>
      <c r="B72" s="11" t="s">
        <v>666</v>
      </c>
      <c r="C72" s="11"/>
      <c r="D72" s="11" t="s">
        <v>667</v>
      </c>
      <c r="E72" s="11">
        <f>IF(IF(ISNA(VLOOKUP($B72,'Tolnay Kálmán EV'!$C$1:$F$100,4,FALSE)),"DNC",VLOOKUP($B72,'Tolnay Kálmán EV'!$C$1:$F$100,4,FALSE))="DNC",$D$3+1,VLOOKUP($B72,'Tolnay Kálmán EV'!$C$1:$F$100,4,FALSE))</f>
        <v>83</v>
      </c>
      <c r="F72" s="11">
        <f>IF(IF(ISNA(VLOOKUP($B72,'BR I. Badacsony'!$C$1:$F$99,4,FALSE)),"DNC",VLOOKUP($B72,'BR I. Badacsony'!$C$1:$F$99,4,FALSE))="DNC",$D$3+1,VLOOKUP($B72,'BR I. Badacsony'!$C$1:$F$99,4,FALSE))</f>
        <v>83</v>
      </c>
      <c r="G72" s="11">
        <f>IF(IF(ISNA(VLOOKUP($B72,'BR II. Siófok'!$C$1:$F$96,4,FALSE)),"DNC",VLOOKUP($B72,'BR II. Siófok'!$C$1:$F$96,4,FALSE))="DNC",$D$3+1,VLOOKUP($B72,'BR II. Siófok'!$C$1:$F$96,4,FALSE))</f>
        <v>83</v>
      </c>
      <c r="H72" s="11">
        <f>IF(IF(ISNA(VLOOKUP($B72,'BR III. Szemes'!$C$1:$F$98,4,FALSE)),"DNC",VLOOKUP($B72,'BR III. Szemes'!$C$1:$F$98,4,FALSE))="DNC",$D$3+1,VLOOKUP($B72,'BR III. Szemes'!$C$1:$F$98,4,FALSE))</f>
        <v>83</v>
      </c>
      <c r="I72" s="11">
        <f>IF(IF(ISNA(VLOOKUP($B72,'Horváth Boldizsár'!$C$1:$F$78,4,FALSE)),"DNC",VLOOKUP($B72,'Horváth Boldizsár'!$C$1:$F$78,4,FALSE))="DNC",$D$3+1,VLOOKUP($B72,'Horváth Boldizsár'!$C$1:$F$78,4,FALSE))</f>
        <v>83</v>
      </c>
      <c r="J72" s="11">
        <f>IF(IF(ISNA(VLOOKUP($B72,'BR IV. Lelle'!$C$1:$F$400,4,FALSE)),"DNC",VLOOKUP($B72,'BR IV. Lelle'!$C$1:$F$400,4,FALSE))="DNC",$D$3+1,VLOOKUP($B72,'BR IV. Lelle'!$C$1:$F$400,4,FALSE))</f>
        <v>83</v>
      </c>
      <c r="K72" s="11">
        <f>IF(IF(ISNA(VLOOKUP($B72,'BR V. Boglár'!$C$1:$F$95,4,FALSE)),"DNC",VLOOKUP($B72,'BR V. Boglár'!$C$1:$F$95,4,FALSE))="DNC",$D$3+1,VLOOKUP($B72,'BR V. Boglár'!$C$1:$F$95,4,FALSE))</f>
        <v>83</v>
      </c>
      <c r="L72" s="11">
        <f>IF(IF(ISNA(VLOOKUP($B72,'Őszi Regatta'!$C$1:$F$89,4,FALSE)),"DNC",VLOOKUP($B72,'Őszi Regatta'!$C$1:$F$89,4,FALSE))="DNC",$D$3+1,VLOOKUP($B72,'Őszi Regatta'!$C$1:$F$89,4,FALSE))</f>
        <v>17</v>
      </c>
      <c r="M72" s="11">
        <f>SUM(E72:L72)</f>
        <v>598</v>
      </c>
      <c r="N72" s="11">
        <f>LARGE(E72:L72,1)</f>
        <v>83</v>
      </c>
      <c r="O72" s="11">
        <f>LARGE(E72:L72,2)</f>
        <v>83</v>
      </c>
      <c r="P72" s="11">
        <f>M72-SUM(N72:O72)</f>
        <v>432</v>
      </c>
    </row>
    <row r="73" spans="1:16" x14ac:dyDescent="0.3">
      <c r="A73" s="11">
        <v>69</v>
      </c>
      <c r="B73" s="11" t="s">
        <v>289</v>
      </c>
      <c r="C73" s="11">
        <v>1059</v>
      </c>
      <c r="D73" s="11" t="s">
        <v>290</v>
      </c>
      <c r="E73" s="11">
        <f>IF(IF(ISNA(VLOOKUP($B73,'Tolnay Kálmán EV'!$C$1:$F$100,4,FALSE)),"DNC",VLOOKUP($B73,'Tolnay Kálmán EV'!$C$1:$F$100,4,FALSE))="DNC",$D$3+1,VLOOKUP($B73,'Tolnay Kálmán EV'!$C$1:$F$100,4,FALSE))</f>
        <v>83</v>
      </c>
      <c r="F73" s="11">
        <f>IF(IF(ISNA(VLOOKUP($B73,'BR I. Badacsony'!$C$1:$F$99,4,FALSE)),"DNC",VLOOKUP($B73,'BR I. Badacsony'!$C$1:$F$99,4,FALSE))="DNC",$D$3+1,VLOOKUP($B73,'BR I. Badacsony'!$C$1:$F$99,4,FALSE))</f>
        <v>83</v>
      </c>
      <c r="G73" s="11">
        <f>IF(IF(ISNA(VLOOKUP($B73,'BR II. Siófok'!$C$1:$F$96,4,FALSE)),"DNC",VLOOKUP($B73,'BR II. Siófok'!$C$1:$F$96,4,FALSE))="DNC",$D$3+1,VLOOKUP($B73,'BR II. Siófok'!$C$1:$F$96,4,FALSE))</f>
        <v>18</v>
      </c>
      <c r="H73" s="11">
        <f>IF(IF(ISNA(VLOOKUP($B73,'BR III. Szemes'!$C$1:$F$98,4,FALSE)),"DNC",VLOOKUP($B73,'BR III. Szemes'!$C$1:$F$98,4,FALSE))="DNC",$D$3+1,VLOOKUP($B73,'BR III. Szemes'!$C$1:$F$98,4,FALSE))</f>
        <v>83</v>
      </c>
      <c r="I73" s="11">
        <f>IF(IF(ISNA(VLOOKUP($B73,'Horváth Boldizsár'!$C$1:$F$78,4,FALSE)),"DNC",VLOOKUP($B73,'Horváth Boldizsár'!$C$1:$F$78,4,FALSE))="DNC",$D$3+1,VLOOKUP($B73,'Horváth Boldizsár'!$C$1:$F$78,4,FALSE))</f>
        <v>83</v>
      </c>
      <c r="J73" s="11">
        <f>IF(IF(ISNA(VLOOKUP($B73,'BR IV. Lelle'!$C$1:$F$400,4,FALSE)),"DNC",VLOOKUP($B73,'BR IV. Lelle'!$C$1:$F$400,4,FALSE))="DNC",$D$3+1,VLOOKUP($B73,'BR IV. Lelle'!$C$1:$F$400,4,FALSE))</f>
        <v>83</v>
      </c>
      <c r="K73" s="11">
        <f>IF(IF(ISNA(VLOOKUP($B73,'BR V. Boglár'!$C$1:$F$95,4,FALSE)),"DNC",VLOOKUP($B73,'BR V. Boglár'!$C$1:$F$95,4,FALSE))="DNC",$D$3+1,VLOOKUP($B73,'BR V. Boglár'!$C$1:$F$95,4,FALSE))</f>
        <v>83</v>
      </c>
      <c r="L73" s="11">
        <f>IF(IF(ISNA(VLOOKUP($B73,'Őszi Regatta'!$C$1:$F$89,4,FALSE)),"DNC",VLOOKUP($B73,'Őszi Regatta'!$C$1:$F$89,4,FALSE))="DNC",$D$3+1,VLOOKUP($B73,'Őszi Regatta'!$C$1:$F$89,4,FALSE))</f>
        <v>83</v>
      </c>
      <c r="M73" s="11">
        <f>SUM(E73:L73)</f>
        <v>599</v>
      </c>
      <c r="N73" s="11">
        <f>LARGE(E73:L73,1)</f>
        <v>83</v>
      </c>
      <c r="O73" s="11">
        <f>LARGE(E73:L73,2)</f>
        <v>83</v>
      </c>
      <c r="P73" s="11">
        <f>M73-SUM(N73:O73)</f>
        <v>433</v>
      </c>
    </row>
    <row r="74" spans="1:16" x14ac:dyDescent="0.25">
      <c r="A74" s="11">
        <v>70</v>
      </c>
      <c r="B74" s="56" t="s">
        <v>475</v>
      </c>
      <c r="C74" s="56"/>
      <c r="D74" s="56" t="s">
        <v>476</v>
      </c>
      <c r="E74" s="11">
        <f>IF(IF(ISNA(VLOOKUP($B74,'Tolnay Kálmán EV'!$C$1:$F$100,4,FALSE)),"DNC",VLOOKUP($B74,'Tolnay Kálmán EV'!$C$1:$F$100,4,FALSE))="DNC",$D$3+1,VLOOKUP($B74,'Tolnay Kálmán EV'!$C$1:$F$100,4,FALSE))</f>
        <v>83</v>
      </c>
      <c r="F74" s="11">
        <f>IF(IF(ISNA(VLOOKUP($B74,'BR I. Badacsony'!$C$1:$F$99,4,FALSE)),"DNC",VLOOKUP($B74,'BR I. Badacsony'!$C$1:$F$99,4,FALSE))="DNC",$D$3+1,VLOOKUP($B74,'BR I. Badacsony'!$C$1:$F$99,4,FALSE))</f>
        <v>83</v>
      </c>
      <c r="G74" s="11">
        <f>IF(IF(ISNA(VLOOKUP($B74,'BR II. Siófok'!$C$1:$F$96,4,FALSE)),"DNC",VLOOKUP($B74,'BR II. Siófok'!$C$1:$F$96,4,FALSE))="DNC",$D$3+1,VLOOKUP($B74,'BR II. Siófok'!$C$1:$F$96,4,FALSE))</f>
        <v>83</v>
      </c>
      <c r="H74" s="11">
        <f>IF(IF(ISNA(VLOOKUP($B74,'BR III. Szemes'!$C$1:$F$98,4,FALSE)),"DNC",VLOOKUP($B74,'BR III. Szemes'!$C$1:$F$98,4,FALSE))="DNC",$D$3+1,VLOOKUP($B74,'BR III. Szemes'!$C$1:$F$98,4,FALSE))</f>
        <v>83</v>
      </c>
      <c r="I74" s="11">
        <f>IF(IF(ISNA(VLOOKUP($B74,'Horváth Boldizsár'!$C$1:$F$78,4,FALSE)),"DNC",VLOOKUP($B74,'Horváth Boldizsár'!$C$1:$F$78,4,FALSE))="DNC",$D$3+1,VLOOKUP($B74,'Horváth Boldizsár'!$C$1:$F$78,4,FALSE))</f>
        <v>83</v>
      </c>
      <c r="J74" s="11">
        <f>IF(IF(ISNA(VLOOKUP($B74,'BR IV. Lelle'!$C$1:$F$400,4,FALSE)),"DNC",VLOOKUP($B74,'BR IV. Lelle'!$C$1:$F$400,4,FALSE))="DNC",$D$3+1,VLOOKUP($B74,'BR IV. Lelle'!$C$1:$F$400,4,FALSE))</f>
        <v>20</v>
      </c>
      <c r="K74" s="11">
        <f>IF(IF(ISNA(VLOOKUP($B74,'BR V. Boglár'!$C$1:$F$95,4,FALSE)),"DNC",VLOOKUP($B74,'BR V. Boglár'!$C$1:$F$95,4,FALSE))="DNC",$D$3+1,VLOOKUP($B74,'BR V. Boglár'!$C$1:$F$95,4,FALSE))</f>
        <v>83</v>
      </c>
      <c r="L74" s="11">
        <f>IF(IF(ISNA(VLOOKUP($B74,'Őszi Regatta'!$C$1:$F$89,4,FALSE)),"DNC",VLOOKUP($B74,'Őszi Regatta'!$C$1:$F$89,4,FALSE))="DNC",$D$3+1,VLOOKUP($B74,'Őszi Regatta'!$C$1:$F$89,4,FALSE))</f>
        <v>83</v>
      </c>
      <c r="M74" s="11">
        <f>SUM(E74:L74)</f>
        <v>601</v>
      </c>
      <c r="N74" s="11">
        <f>LARGE(E74:L74,1)</f>
        <v>83</v>
      </c>
      <c r="O74" s="11">
        <f>LARGE(E74:L74,2)</f>
        <v>83</v>
      </c>
      <c r="P74" s="11">
        <f>M74-SUM(N74:O74)</f>
        <v>435</v>
      </c>
    </row>
    <row r="75" spans="1:16" x14ac:dyDescent="0.3">
      <c r="A75" s="11">
        <v>71</v>
      </c>
      <c r="B75" s="11" t="s">
        <v>532</v>
      </c>
      <c r="C75" s="11"/>
      <c r="D75" s="11" t="s">
        <v>533</v>
      </c>
      <c r="E75" s="11">
        <f>IF(IF(ISNA(VLOOKUP($B75,'Tolnay Kálmán EV'!$C$1:$F$100,4,FALSE)),"DNC",VLOOKUP($B75,'Tolnay Kálmán EV'!$C$1:$F$100,4,FALSE))="DNC",$D$3+1,VLOOKUP($B75,'Tolnay Kálmán EV'!$C$1:$F$100,4,FALSE))</f>
        <v>83</v>
      </c>
      <c r="F75" s="11">
        <f>IF(IF(ISNA(VLOOKUP($B75,'BR I. Badacsony'!$C$1:$F$99,4,FALSE)),"DNC",VLOOKUP($B75,'BR I. Badacsony'!$C$1:$F$99,4,FALSE))="DNC",$D$3+1,VLOOKUP($B75,'BR I. Badacsony'!$C$1:$F$99,4,FALSE))</f>
        <v>83</v>
      </c>
      <c r="G75" s="11">
        <f>IF(IF(ISNA(VLOOKUP($B75,'BR II. Siófok'!$C$1:$F$96,4,FALSE)),"DNC",VLOOKUP($B75,'BR II. Siófok'!$C$1:$F$96,4,FALSE))="DNC",$D$3+1,VLOOKUP($B75,'BR II. Siófok'!$C$1:$F$96,4,FALSE))</f>
        <v>83</v>
      </c>
      <c r="H75" s="11">
        <f>IF(IF(ISNA(VLOOKUP($B75,'BR III. Szemes'!$C$1:$F$98,4,FALSE)),"DNC",VLOOKUP($B75,'BR III. Szemes'!$C$1:$F$98,4,FALSE))="DNC",$D$3+1,VLOOKUP($B75,'BR III. Szemes'!$C$1:$F$98,4,FALSE))</f>
        <v>83</v>
      </c>
      <c r="I75" s="11">
        <f>IF(IF(ISNA(VLOOKUP($B75,'Horváth Boldizsár'!$C$1:$F$78,4,FALSE)),"DNC",VLOOKUP($B75,'Horváth Boldizsár'!$C$1:$F$78,4,FALSE))="DNC",$D$3+1,VLOOKUP($B75,'Horváth Boldizsár'!$C$1:$F$78,4,FALSE))</f>
        <v>83</v>
      </c>
      <c r="J75" s="11">
        <f>IF(IF(ISNA(VLOOKUP($B75,'BR IV. Lelle'!$C$1:$F$400,4,FALSE)),"DNC",VLOOKUP($B75,'BR IV. Lelle'!$C$1:$F$400,4,FALSE))="DNC",$D$3+1,VLOOKUP($B75,'BR IV. Lelle'!$C$1:$F$400,4,FALSE))</f>
        <v>83</v>
      </c>
      <c r="K75" s="11">
        <f>IF(IF(ISNA(VLOOKUP($B75,'BR V. Boglár'!$C$1:$F$95,4,FALSE)),"DNC",VLOOKUP($B75,'BR V. Boglár'!$C$1:$F$95,4,FALSE))="DNC",$D$3+1,VLOOKUP($B75,'BR V. Boglár'!$C$1:$F$95,4,FALSE))</f>
        <v>21</v>
      </c>
      <c r="L75" s="11">
        <f>IF(IF(ISNA(VLOOKUP($B75,'Őszi Regatta'!$C$1:$F$89,4,FALSE)),"DNC",VLOOKUP($B75,'Őszi Regatta'!$C$1:$F$89,4,FALSE))="DNC",$D$3+1,VLOOKUP($B75,'Őszi Regatta'!$C$1:$F$89,4,FALSE))</f>
        <v>83</v>
      </c>
      <c r="M75" s="11">
        <f>SUM(E75:L75)</f>
        <v>602</v>
      </c>
      <c r="N75" s="11">
        <f>LARGE(E75:L75,1)</f>
        <v>83</v>
      </c>
      <c r="O75" s="11">
        <f>LARGE(E75:L75,2)</f>
        <v>83</v>
      </c>
      <c r="P75" s="11">
        <f>M75-SUM(N75:O75)</f>
        <v>436</v>
      </c>
    </row>
    <row r="76" spans="1:16" x14ac:dyDescent="0.3">
      <c r="A76" s="11">
        <v>72</v>
      </c>
      <c r="B76" s="11" t="s">
        <v>326</v>
      </c>
      <c r="C76" s="11">
        <v>1199</v>
      </c>
      <c r="D76" s="11" t="s">
        <v>255</v>
      </c>
      <c r="E76" s="11">
        <f>IF(IF(ISNA(VLOOKUP($B76,'Tolnay Kálmán EV'!$C$1:$F$100,4,FALSE)),"DNC",VLOOKUP($B76,'Tolnay Kálmán EV'!$C$1:$F$100,4,FALSE))="DNC",$D$3+1,VLOOKUP($B76,'Tolnay Kálmán EV'!$C$1:$F$100,4,FALSE))</f>
        <v>83</v>
      </c>
      <c r="F76" s="11">
        <f>IF(IF(ISNA(VLOOKUP($B76,'BR I. Badacsony'!$C$1:$F$99,4,FALSE)),"DNC",VLOOKUP($B76,'BR I. Badacsony'!$C$1:$F$99,4,FALSE))="DNC",$D$3+1,VLOOKUP($B76,'BR I. Badacsony'!$C$1:$F$99,4,FALSE))</f>
        <v>83</v>
      </c>
      <c r="G76" s="11">
        <f>IF(IF(ISNA(VLOOKUP($B76,'BR II. Siófok'!$C$1:$F$96,4,FALSE)),"DNC",VLOOKUP($B76,'BR II. Siófok'!$C$1:$F$96,4,FALSE))="DNC",$D$3+1,VLOOKUP($B76,'BR II. Siófok'!$C$1:$F$96,4,FALSE))</f>
        <v>83</v>
      </c>
      <c r="H76" s="11">
        <f>IF(IF(ISNA(VLOOKUP($B76,'BR III. Szemes'!$C$1:$F$98,4,FALSE)),"DNC",VLOOKUP($B76,'BR III. Szemes'!$C$1:$F$98,4,FALSE))="DNC",$D$3+1,VLOOKUP($B76,'BR III. Szemes'!$C$1:$F$98,4,FALSE))</f>
        <v>22</v>
      </c>
      <c r="I76" s="11">
        <f>IF(IF(ISNA(VLOOKUP($B76,'Horváth Boldizsár'!$C$1:$F$78,4,FALSE)),"DNC",VLOOKUP($B76,'Horváth Boldizsár'!$C$1:$F$78,4,FALSE))="DNC",$D$3+1,VLOOKUP($B76,'Horváth Boldizsár'!$C$1:$F$78,4,FALSE))</f>
        <v>83</v>
      </c>
      <c r="J76" s="11">
        <f>IF(IF(ISNA(VLOOKUP($B76,'BR IV. Lelle'!$C$1:$F$400,4,FALSE)),"DNC",VLOOKUP($B76,'BR IV. Lelle'!$C$1:$F$400,4,FALSE))="DNC",$D$3+1,VLOOKUP($B76,'BR IV. Lelle'!$C$1:$F$400,4,FALSE))</f>
        <v>83</v>
      </c>
      <c r="K76" s="11">
        <f>IF(IF(ISNA(VLOOKUP($B76,'BR V. Boglár'!$C$1:$F$95,4,FALSE)),"DNC",VLOOKUP($B76,'BR V. Boglár'!$C$1:$F$95,4,FALSE))="DNC",$D$3+1,VLOOKUP($B76,'BR V. Boglár'!$C$1:$F$95,4,FALSE))</f>
        <v>83</v>
      </c>
      <c r="L76" s="11">
        <f>IF(IF(ISNA(VLOOKUP($B76,'Őszi Regatta'!$C$1:$F$89,4,FALSE)),"DNC",VLOOKUP($B76,'Őszi Regatta'!$C$1:$F$89,4,FALSE))="DNC",$D$3+1,VLOOKUP($B76,'Őszi Regatta'!$C$1:$F$89,4,FALSE))</f>
        <v>83</v>
      </c>
      <c r="M76" s="11">
        <f>SUM(E76:L76)</f>
        <v>603</v>
      </c>
      <c r="N76" s="11">
        <f>LARGE(E76:L76,1)</f>
        <v>83</v>
      </c>
      <c r="O76" s="11">
        <f>LARGE(E76:L76,2)</f>
        <v>83</v>
      </c>
      <c r="P76" s="11">
        <f>M76-SUM(N76:O76)</f>
        <v>437</v>
      </c>
    </row>
    <row r="77" spans="1:16" x14ac:dyDescent="0.3">
      <c r="A77" s="11">
        <v>73</v>
      </c>
      <c r="B77" s="11" t="s">
        <v>534</v>
      </c>
      <c r="C77" s="11"/>
      <c r="D77" s="11" t="s">
        <v>535</v>
      </c>
      <c r="E77" s="11">
        <f>IF(IF(ISNA(VLOOKUP($B77,'Tolnay Kálmán EV'!$C$1:$F$100,4,FALSE)),"DNC",VLOOKUP($B77,'Tolnay Kálmán EV'!$C$1:$F$100,4,FALSE))="DNC",$D$3+1,VLOOKUP($B77,'Tolnay Kálmán EV'!$C$1:$F$100,4,FALSE))</f>
        <v>83</v>
      </c>
      <c r="F77" s="11">
        <f>IF(IF(ISNA(VLOOKUP($B77,'BR I. Badacsony'!$C$1:$F$99,4,FALSE)),"DNC",VLOOKUP($B77,'BR I. Badacsony'!$C$1:$F$99,4,FALSE))="DNC",$D$3+1,VLOOKUP($B77,'BR I. Badacsony'!$C$1:$F$99,4,FALSE))</f>
        <v>83</v>
      </c>
      <c r="G77" s="11">
        <f>IF(IF(ISNA(VLOOKUP($B77,'BR II. Siófok'!$C$1:$F$96,4,FALSE)),"DNC",VLOOKUP($B77,'BR II. Siófok'!$C$1:$F$96,4,FALSE))="DNC",$D$3+1,VLOOKUP($B77,'BR II. Siófok'!$C$1:$F$96,4,FALSE))</f>
        <v>83</v>
      </c>
      <c r="H77" s="11">
        <f>IF(IF(ISNA(VLOOKUP($B77,'BR III. Szemes'!$C$1:$F$98,4,FALSE)),"DNC",VLOOKUP($B77,'BR III. Szemes'!$C$1:$F$98,4,FALSE))="DNC",$D$3+1,VLOOKUP($B77,'BR III. Szemes'!$C$1:$F$98,4,FALSE))</f>
        <v>83</v>
      </c>
      <c r="I77" s="11">
        <f>IF(IF(ISNA(VLOOKUP($B77,'Horváth Boldizsár'!$C$1:$F$78,4,FALSE)),"DNC",VLOOKUP($B77,'Horváth Boldizsár'!$C$1:$F$78,4,FALSE))="DNC",$D$3+1,VLOOKUP($B77,'Horváth Boldizsár'!$C$1:$F$78,4,FALSE))</f>
        <v>83</v>
      </c>
      <c r="J77" s="11">
        <f>IF(IF(ISNA(VLOOKUP($B77,'BR IV. Lelle'!$C$1:$F$400,4,FALSE)),"DNC",VLOOKUP($B77,'BR IV. Lelle'!$C$1:$F$400,4,FALSE))="DNC",$D$3+1,VLOOKUP($B77,'BR IV. Lelle'!$C$1:$F$400,4,FALSE))</f>
        <v>83</v>
      </c>
      <c r="K77" s="11">
        <f>IF(IF(ISNA(VLOOKUP($B77,'BR V. Boglár'!$C$1:$F$95,4,FALSE)),"DNC",VLOOKUP($B77,'BR V. Boglár'!$C$1:$F$95,4,FALSE))="DNC",$D$3+1,VLOOKUP($B77,'BR V. Boglár'!$C$1:$F$95,4,FALSE))</f>
        <v>24</v>
      </c>
      <c r="L77" s="11">
        <f>IF(IF(ISNA(VLOOKUP($B77,'Őszi Regatta'!$C$1:$F$89,4,FALSE)),"DNC",VLOOKUP($B77,'Őszi Regatta'!$C$1:$F$89,4,FALSE))="DNC",$D$3+1,VLOOKUP($B77,'Őszi Regatta'!$C$1:$F$89,4,FALSE))</f>
        <v>83</v>
      </c>
      <c r="M77" s="11">
        <f>SUM(E77:L77)</f>
        <v>605</v>
      </c>
      <c r="N77" s="11">
        <f>LARGE(E77:L77,1)</f>
        <v>83</v>
      </c>
      <c r="O77" s="11">
        <f>LARGE(E77:L77,2)</f>
        <v>83</v>
      </c>
      <c r="P77" s="11">
        <f>M77-SUM(N77:O77)</f>
        <v>439</v>
      </c>
    </row>
    <row r="78" spans="1:16" ht="26.4" x14ac:dyDescent="0.3">
      <c r="A78" s="11">
        <v>74</v>
      </c>
      <c r="B78" s="11" t="s">
        <v>328</v>
      </c>
      <c r="C78" s="11"/>
      <c r="D78" s="11" t="s">
        <v>329</v>
      </c>
      <c r="E78" s="11">
        <f>IF(IF(ISNA(VLOOKUP($B78,'Tolnay Kálmán EV'!$C$1:$F$100,4,FALSE)),"DNC",VLOOKUP($B78,'Tolnay Kálmán EV'!$C$1:$F$100,4,FALSE))="DNC",$D$3+1,VLOOKUP($B78,'Tolnay Kálmán EV'!$C$1:$F$100,4,FALSE))</f>
        <v>83</v>
      </c>
      <c r="F78" s="11">
        <f>IF(IF(ISNA(VLOOKUP($B78,'BR I. Badacsony'!$C$1:$F$99,4,FALSE)),"DNC",VLOOKUP($B78,'BR I. Badacsony'!$C$1:$F$99,4,FALSE))="DNC",$D$3+1,VLOOKUP($B78,'BR I. Badacsony'!$C$1:$F$99,4,FALSE))</f>
        <v>83</v>
      </c>
      <c r="G78" s="11">
        <f>IF(IF(ISNA(VLOOKUP($B78,'BR II. Siófok'!$C$1:$F$96,4,FALSE)),"DNC",VLOOKUP($B78,'BR II. Siófok'!$C$1:$F$96,4,FALSE))="DNC",$D$3+1,VLOOKUP($B78,'BR II. Siófok'!$C$1:$F$96,4,FALSE))</f>
        <v>83</v>
      </c>
      <c r="H78" s="11">
        <f>IF(IF(ISNA(VLOOKUP($B78,'BR III. Szemes'!$C$1:$F$98,4,FALSE)),"DNC",VLOOKUP($B78,'BR III. Szemes'!$C$1:$F$98,4,FALSE))="DNC",$D$3+1,VLOOKUP($B78,'BR III. Szemes'!$C$1:$F$98,4,FALSE))</f>
        <v>25</v>
      </c>
      <c r="I78" s="11">
        <f>IF(IF(ISNA(VLOOKUP($B78,'Horváth Boldizsár'!$C$1:$F$78,4,FALSE)),"DNC",VLOOKUP($B78,'Horváth Boldizsár'!$C$1:$F$78,4,FALSE))="DNC",$D$3+1,VLOOKUP($B78,'Horváth Boldizsár'!$C$1:$F$78,4,FALSE))</f>
        <v>83</v>
      </c>
      <c r="J78" s="11">
        <f>IF(IF(ISNA(VLOOKUP($B78,'BR IV. Lelle'!$C$1:$F$400,4,FALSE)),"DNC",VLOOKUP($B78,'BR IV. Lelle'!$C$1:$F$400,4,FALSE))="DNC",$D$3+1,VLOOKUP($B78,'BR IV. Lelle'!$C$1:$F$400,4,FALSE))</f>
        <v>83</v>
      </c>
      <c r="K78" s="11">
        <f>IF(IF(ISNA(VLOOKUP($B78,'BR V. Boglár'!$C$1:$F$95,4,FALSE)),"DNC",VLOOKUP($B78,'BR V. Boglár'!$C$1:$F$95,4,FALSE))="DNC",$D$3+1,VLOOKUP($B78,'BR V. Boglár'!$C$1:$F$95,4,FALSE))</f>
        <v>83</v>
      </c>
      <c r="L78" s="11">
        <f>IF(IF(ISNA(VLOOKUP($B78,'Őszi Regatta'!$C$1:$F$89,4,FALSE)),"DNC",VLOOKUP($B78,'Őszi Regatta'!$C$1:$F$89,4,FALSE))="DNC",$D$3+1,VLOOKUP($B78,'Őszi Regatta'!$C$1:$F$89,4,FALSE))</f>
        <v>83</v>
      </c>
      <c r="M78" s="11">
        <f>SUM(E78:L78)</f>
        <v>606</v>
      </c>
      <c r="N78" s="11">
        <f>LARGE(E78:L78,1)</f>
        <v>83</v>
      </c>
      <c r="O78" s="11">
        <f>LARGE(E78:L78,2)</f>
        <v>83</v>
      </c>
      <c r="P78" s="11">
        <f>M78-SUM(N78:O78)</f>
        <v>440</v>
      </c>
    </row>
    <row r="79" spans="1:16" x14ac:dyDescent="0.3">
      <c r="A79" s="11">
        <v>74</v>
      </c>
      <c r="B79" s="11" t="s">
        <v>536</v>
      </c>
      <c r="C79" s="11">
        <v>1750</v>
      </c>
      <c r="D79" s="11" t="s">
        <v>537</v>
      </c>
      <c r="E79" s="11">
        <f>IF(IF(ISNA(VLOOKUP($B79,'Tolnay Kálmán EV'!$C$1:$F$100,4,FALSE)),"DNC",VLOOKUP($B79,'Tolnay Kálmán EV'!$C$1:$F$100,4,FALSE))="DNC",$D$3+1,VLOOKUP($B79,'Tolnay Kálmán EV'!$C$1:$F$100,4,FALSE))</f>
        <v>83</v>
      </c>
      <c r="F79" s="11">
        <f>IF(IF(ISNA(VLOOKUP($B79,'BR I. Badacsony'!$C$1:$F$99,4,FALSE)),"DNC",VLOOKUP($B79,'BR I. Badacsony'!$C$1:$F$99,4,FALSE))="DNC",$D$3+1,VLOOKUP($B79,'BR I. Badacsony'!$C$1:$F$99,4,FALSE))</f>
        <v>83</v>
      </c>
      <c r="G79" s="11">
        <f>IF(IF(ISNA(VLOOKUP($B79,'BR II. Siófok'!$C$1:$F$96,4,FALSE)),"DNC",VLOOKUP($B79,'BR II. Siófok'!$C$1:$F$96,4,FALSE))="DNC",$D$3+1,VLOOKUP($B79,'BR II. Siófok'!$C$1:$F$96,4,FALSE))</f>
        <v>83</v>
      </c>
      <c r="H79" s="11">
        <f>IF(IF(ISNA(VLOOKUP($B79,'BR III. Szemes'!$C$1:$F$98,4,FALSE)),"DNC",VLOOKUP($B79,'BR III. Szemes'!$C$1:$F$98,4,FALSE))="DNC",$D$3+1,VLOOKUP($B79,'BR III. Szemes'!$C$1:$F$98,4,FALSE))</f>
        <v>83</v>
      </c>
      <c r="I79" s="11">
        <f>IF(IF(ISNA(VLOOKUP($B79,'Horváth Boldizsár'!$C$1:$F$78,4,FALSE)),"DNC",VLOOKUP($B79,'Horváth Boldizsár'!$C$1:$F$78,4,FALSE))="DNC",$D$3+1,VLOOKUP($B79,'Horváth Boldizsár'!$C$1:$F$78,4,FALSE))</f>
        <v>83</v>
      </c>
      <c r="J79" s="11">
        <f>IF(IF(ISNA(VLOOKUP($B79,'BR IV. Lelle'!$C$1:$F$400,4,FALSE)),"DNC",VLOOKUP($B79,'BR IV. Lelle'!$C$1:$F$400,4,FALSE))="DNC",$D$3+1,VLOOKUP($B79,'BR IV. Lelle'!$C$1:$F$400,4,FALSE))</f>
        <v>83</v>
      </c>
      <c r="K79" s="11">
        <f>IF(IF(ISNA(VLOOKUP($B79,'BR V. Boglár'!$C$1:$F$95,4,FALSE)),"DNC",VLOOKUP($B79,'BR V. Boglár'!$C$1:$F$95,4,FALSE))="DNC",$D$3+1,VLOOKUP($B79,'BR V. Boglár'!$C$1:$F$95,4,FALSE))</f>
        <v>25</v>
      </c>
      <c r="L79" s="11">
        <f>IF(IF(ISNA(VLOOKUP($B79,'Őszi Regatta'!$C$1:$F$89,4,FALSE)),"DNC",VLOOKUP($B79,'Őszi Regatta'!$C$1:$F$89,4,FALSE))="DNC",$D$3+1,VLOOKUP($B79,'Őszi Regatta'!$C$1:$F$89,4,FALSE))</f>
        <v>83</v>
      </c>
      <c r="M79" s="11">
        <f>SUM(E79:L79)</f>
        <v>606</v>
      </c>
      <c r="N79" s="11">
        <f>LARGE(E79:L79,1)</f>
        <v>83</v>
      </c>
      <c r="O79" s="11">
        <f>LARGE(E79:L79,2)</f>
        <v>83</v>
      </c>
      <c r="P79" s="11">
        <f>M79-SUM(N79:O79)</f>
        <v>440</v>
      </c>
    </row>
    <row r="80" spans="1:16" x14ac:dyDescent="0.3">
      <c r="A80" s="11">
        <v>76</v>
      </c>
      <c r="B80" s="11" t="s">
        <v>538</v>
      </c>
      <c r="C80" s="11"/>
      <c r="D80" s="11" t="s">
        <v>539</v>
      </c>
      <c r="E80" s="11">
        <f>IF(IF(ISNA(VLOOKUP($B80,'Tolnay Kálmán EV'!$C$1:$F$100,4,FALSE)),"DNC",VLOOKUP($B80,'Tolnay Kálmán EV'!$C$1:$F$100,4,FALSE))="DNC",$D$3+1,VLOOKUP($B80,'Tolnay Kálmán EV'!$C$1:$F$100,4,FALSE))</f>
        <v>83</v>
      </c>
      <c r="F80" s="11">
        <f>IF(IF(ISNA(VLOOKUP($B80,'BR I. Badacsony'!$C$1:$F$99,4,FALSE)),"DNC",VLOOKUP($B80,'BR I. Badacsony'!$C$1:$F$99,4,FALSE))="DNC",$D$3+1,VLOOKUP($B80,'BR I. Badacsony'!$C$1:$F$99,4,FALSE))</f>
        <v>83</v>
      </c>
      <c r="G80" s="11">
        <f>IF(IF(ISNA(VLOOKUP($B80,'BR II. Siófok'!$C$1:$F$96,4,FALSE)),"DNC",VLOOKUP($B80,'BR II. Siófok'!$C$1:$F$96,4,FALSE))="DNC",$D$3+1,VLOOKUP($B80,'BR II. Siófok'!$C$1:$F$96,4,FALSE))</f>
        <v>83</v>
      </c>
      <c r="H80" s="11">
        <f>IF(IF(ISNA(VLOOKUP($B80,'BR III. Szemes'!$C$1:$F$98,4,FALSE)),"DNC",VLOOKUP($B80,'BR III. Szemes'!$C$1:$F$98,4,FALSE))="DNC",$D$3+1,VLOOKUP($B80,'BR III. Szemes'!$C$1:$F$98,4,FALSE))</f>
        <v>83</v>
      </c>
      <c r="I80" s="11">
        <f>IF(IF(ISNA(VLOOKUP($B80,'Horváth Boldizsár'!$C$1:$F$78,4,FALSE)),"DNC",VLOOKUP($B80,'Horváth Boldizsár'!$C$1:$F$78,4,FALSE))="DNC",$D$3+1,VLOOKUP($B80,'Horváth Boldizsár'!$C$1:$F$78,4,FALSE))</f>
        <v>83</v>
      </c>
      <c r="J80" s="11">
        <f>IF(IF(ISNA(VLOOKUP($B80,'BR IV. Lelle'!$C$1:$F$400,4,FALSE)),"DNC",VLOOKUP($B80,'BR IV. Lelle'!$C$1:$F$400,4,FALSE))="DNC",$D$3+1,VLOOKUP($B80,'BR IV. Lelle'!$C$1:$F$400,4,FALSE))</f>
        <v>83</v>
      </c>
      <c r="K80" s="11">
        <f>IF(IF(ISNA(VLOOKUP($B80,'BR V. Boglár'!$C$1:$F$95,4,FALSE)),"DNC",VLOOKUP($B80,'BR V. Boglár'!$C$1:$F$95,4,FALSE))="DNC",$D$3+1,VLOOKUP($B80,'BR V. Boglár'!$C$1:$F$95,4,FALSE))</f>
        <v>26</v>
      </c>
      <c r="L80" s="11">
        <f>IF(IF(ISNA(VLOOKUP($B80,'Őszi Regatta'!$C$1:$F$89,4,FALSE)),"DNC",VLOOKUP($B80,'Őszi Regatta'!$C$1:$F$89,4,FALSE))="DNC",$D$3+1,VLOOKUP($B80,'Őszi Regatta'!$C$1:$F$89,4,FALSE))</f>
        <v>83</v>
      </c>
      <c r="M80" s="11">
        <f>SUM(E80:L80)</f>
        <v>607</v>
      </c>
      <c r="N80" s="11">
        <f>LARGE(E80:L80,1)</f>
        <v>83</v>
      </c>
      <c r="O80" s="11">
        <f>LARGE(E80:L80,2)</f>
        <v>83</v>
      </c>
      <c r="P80" s="11">
        <f>M80-SUM(N80:O80)</f>
        <v>441</v>
      </c>
    </row>
    <row r="81" spans="1:16" ht="25.8" customHeight="1" x14ac:dyDescent="0.3">
      <c r="A81" s="11">
        <v>77</v>
      </c>
      <c r="B81" s="11" t="s">
        <v>294</v>
      </c>
      <c r="C81" s="11">
        <v>1223</v>
      </c>
      <c r="D81" s="11" t="s">
        <v>121</v>
      </c>
      <c r="E81" s="11">
        <f>IF(IF(ISNA(VLOOKUP($B81,'Tolnay Kálmán EV'!$C$1:$F$100,4,FALSE)),"DNC",VLOOKUP($B81,'Tolnay Kálmán EV'!$C$1:$F$100,4,FALSE))="DNC",$D$3+1,VLOOKUP($B81,'Tolnay Kálmán EV'!$C$1:$F$100,4,FALSE))</f>
        <v>83</v>
      </c>
      <c r="F81" s="11">
        <f>IF(IF(ISNA(VLOOKUP($B81,'BR I. Badacsony'!$C$1:$F$99,4,FALSE)),"DNC",VLOOKUP($B81,'BR I. Badacsony'!$C$1:$F$99,4,FALSE))="DNC",$D$3+1,VLOOKUP($B81,'BR I. Badacsony'!$C$1:$F$99,4,FALSE))</f>
        <v>83</v>
      </c>
      <c r="G81" s="11">
        <f>IF(IF(ISNA(VLOOKUP($B81,'BR II. Siófok'!$C$1:$F$96,4,FALSE)),"DNC",VLOOKUP($B81,'BR II. Siófok'!$C$1:$F$96,4,FALSE))="DNC",$D$3+1,VLOOKUP($B81,'BR II. Siófok'!$C$1:$F$96,4,FALSE))</f>
        <v>27</v>
      </c>
      <c r="H81" s="11">
        <f>IF(IF(ISNA(VLOOKUP($B81,'BR III. Szemes'!$C$1:$F$98,4,FALSE)),"DNC",VLOOKUP($B81,'BR III. Szemes'!$C$1:$F$98,4,FALSE))="DNC",$D$3+1,VLOOKUP($B81,'BR III. Szemes'!$C$1:$F$98,4,FALSE))</f>
        <v>83</v>
      </c>
      <c r="I81" s="11">
        <f>IF(IF(ISNA(VLOOKUP($B81,'Horváth Boldizsár'!$C$1:$F$78,4,FALSE)),"DNC",VLOOKUP($B81,'Horváth Boldizsár'!$C$1:$F$78,4,FALSE))="DNC",$D$3+1,VLOOKUP($B81,'Horváth Boldizsár'!$C$1:$F$78,4,FALSE))</f>
        <v>83</v>
      </c>
      <c r="J81" s="11">
        <f>IF(IF(ISNA(VLOOKUP($B81,'BR IV. Lelle'!$C$1:$F$400,4,FALSE)),"DNC",VLOOKUP($B81,'BR IV. Lelle'!$C$1:$F$400,4,FALSE))="DNC",$D$3+1,VLOOKUP($B81,'BR IV. Lelle'!$C$1:$F$400,4,FALSE))</f>
        <v>83</v>
      </c>
      <c r="K81" s="11">
        <f>IF(IF(ISNA(VLOOKUP($B81,'BR V. Boglár'!$C$1:$F$95,4,FALSE)),"DNC",VLOOKUP($B81,'BR V. Boglár'!$C$1:$F$95,4,FALSE))="DNC",$D$3+1,VLOOKUP($B81,'BR V. Boglár'!$C$1:$F$95,4,FALSE))</f>
        <v>83</v>
      </c>
      <c r="L81" s="11">
        <f>IF(IF(ISNA(VLOOKUP($B81,'Őszi Regatta'!$C$1:$F$89,4,FALSE)),"DNC",VLOOKUP($B81,'Őszi Regatta'!$C$1:$F$89,4,FALSE))="DNC",$D$3+1,VLOOKUP($B81,'Őszi Regatta'!$C$1:$F$89,4,FALSE))</f>
        <v>83</v>
      </c>
      <c r="M81" s="11">
        <f>SUM(E81:L81)</f>
        <v>608</v>
      </c>
      <c r="N81" s="11">
        <f>LARGE(E81:L81,1)</f>
        <v>83</v>
      </c>
      <c r="O81" s="11">
        <f>LARGE(E81:L81,2)</f>
        <v>83</v>
      </c>
      <c r="P81" s="11">
        <f>M81-SUM(N81:O81)</f>
        <v>442</v>
      </c>
    </row>
    <row r="82" spans="1:16" x14ac:dyDescent="0.3">
      <c r="A82" s="11">
        <v>78</v>
      </c>
      <c r="B82" s="11" t="s">
        <v>151</v>
      </c>
      <c r="C82" s="11"/>
      <c r="D82" s="11" t="s">
        <v>332</v>
      </c>
      <c r="E82" s="11">
        <f>IF(IF(ISNA(VLOOKUP($B82,'Tolnay Kálmán EV'!$C$1:$F$100,4,FALSE)),"DNC",VLOOKUP($B82,'Tolnay Kálmán EV'!$C$1:$F$100,4,FALSE))="DNC",$D$3+1,VLOOKUP($B82,'Tolnay Kálmán EV'!$C$1:$F$100,4,FALSE))</f>
        <v>83</v>
      </c>
      <c r="F82" s="11">
        <f>IF(IF(ISNA(VLOOKUP($B82,'BR I. Badacsony'!$C$1:$F$99,4,FALSE)),"DNC",VLOOKUP($B82,'BR I. Badacsony'!$C$1:$F$99,4,FALSE))="DNC",$D$3+1,VLOOKUP($B82,'BR I. Badacsony'!$C$1:$F$99,4,FALSE))</f>
        <v>83</v>
      </c>
      <c r="G82" s="11">
        <f>IF(IF(ISNA(VLOOKUP($B82,'BR II. Siófok'!$C$1:$F$96,4,FALSE)),"DNC",VLOOKUP($B82,'BR II. Siófok'!$C$1:$F$96,4,FALSE))="DNC",$D$3+1,VLOOKUP($B82,'BR II. Siófok'!$C$1:$F$96,4,FALSE))</f>
        <v>83</v>
      </c>
      <c r="H82" s="11">
        <f>IF(IF(ISNA(VLOOKUP($B82,'BR III. Szemes'!$C$1:$F$98,4,FALSE)),"DNC",VLOOKUP($B82,'BR III. Szemes'!$C$1:$F$98,4,FALSE))="DNC",$D$3+1,VLOOKUP($B82,'BR III. Szemes'!$C$1:$F$98,4,FALSE))</f>
        <v>28</v>
      </c>
      <c r="I82" s="11">
        <f>IF(IF(ISNA(VLOOKUP($B82,'Horváth Boldizsár'!$C$1:$F$78,4,FALSE)),"DNC",VLOOKUP($B82,'Horváth Boldizsár'!$C$1:$F$78,4,FALSE))="DNC",$D$3+1,VLOOKUP($B82,'Horváth Boldizsár'!$C$1:$F$78,4,FALSE))</f>
        <v>83</v>
      </c>
      <c r="J82" s="11">
        <f>IF(IF(ISNA(VLOOKUP($B82,'BR IV. Lelle'!$C$1:$F$400,4,FALSE)),"DNC",VLOOKUP($B82,'BR IV. Lelle'!$C$1:$F$400,4,FALSE))="DNC",$D$3+1,VLOOKUP($B82,'BR IV. Lelle'!$C$1:$F$400,4,FALSE))</f>
        <v>83</v>
      </c>
      <c r="K82" s="11">
        <f>IF(IF(ISNA(VLOOKUP($B82,'BR V. Boglár'!$C$1:$F$95,4,FALSE)),"DNC",VLOOKUP($B82,'BR V. Boglár'!$C$1:$F$95,4,FALSE))="DNC",$D$3+1,VLOOKUP($B82,'BR V. Boglár'!$C$1:$F$95,4,FALSE))</f>
        <v>83</v>
      </c>
      <c r="L82" s="11">
        <f>IF(IF(ISNA(VLOOKUP($B82,'Őszi Regatta'!$C$1:$F$89,4,FALSE)),"DNC",VLOOKUP($B82,'Őszi Regatta'!$C$1:$F$89,4,FALSE))="DNC",$D$3+1,VLOOKUP($B82,'Őszi Regatta'!$C$1:$F$89,4,FALSE))</f>
        <v>83</v>
      </c>
      <c r="M82" s="11">
        <f>SUM(E82:L82)</f>
        <v>609</v>
      </c>
      <c r="N82" s="11">
        <f>LARGE(E82:L82,1)</f>
        <v>83</v>
      </c>
      <c r="O82" s="11">
        <f>LARGE(E82:L82,2)</f>
        <v>83</v>
      </c>
      <c r="P82" s="11">
        <f>M82-SUM(N82:O82)</f>
        <v>443</v>
      </c>
    </row>
    <row r="83" spans="1:16" x14ac:dyDescent="0.3">
      <c r="A83" s="11">
        <v>79</v>
      </c>
      <c r="B83" s="11" t="s">
        <v>295</v>
      </c>
      <c r="C83" s="11"/>
      <c r="D83" s="11" t="s">
        <v>238</v>
      </c>
      <c r="E83" s="11">
        <f>IF(IF(ISNA(VLOOKUP($B83,'Tolnay Kálmán EV'!$C$1:$F$100,4,FALSE)),"DNC",VLOOKUP($B83,'Tolnay Kálmán EV'!$C$1:$F$100,4,FALSE))="DNC",$D$3+1,VLOOKUP($B83,'Tolnay Kálmán EV'!$C$1:$F$100,4,FALSE))</f>
        <v>83</v>
      </c>
      <c r="F83" s="11">
        <f>IF(IF(ISNA(VLOOKUP($B83,'BR I. Badacsony'!$C$1:$F$99,4,FALSE)),"DNC",VLOOKUP($B83,'BR I. Badacsony'!$C$1:$F$99,4,FALSE))="DNC",$D$3+1,VLOOKUP($B83,'BR I. Badacsony'!$C$1:$F$99,4,FALSE))</f>
        <v>29</v>
      </c>
      <c r="G83" s="11">
        <f>IF(IF(ISNA(VLOOKUP($B83,'BR II. Siófok'!$C$1:$F$96,4,FALSE)),"DNC",VLOOKUP($B83,'BR II. Siófok'!$C$1:$F$96,4,FALSE))="DNC",$D$3+1,VLOOKUP($B83,'BR II. Siófok'!$C$1:$F$96,4,FALSE))</f>
        <v>83</v>
      </c>
      <c r="H83" s="11">
        <f>IF(IF(ISNA(VLOOKUP($B83,'BR III. Szemes'!$C$1:$F$98,4,FALSE)),"DNC",VLOOKUP($B83,'BR III. Szemes'!$C$1:$F$98,4,FALSE))="DNC",$D$3+1,VLOOKUP($B83,'BR III. Szemes'!$C$1:$F$98,4,FALSE))</f>
        <v>83</v>
      </c>
      <c r="I83" s="11">
        <f>IF(IF(ISNA(VLOOKUP($B83,'Horváth Boldizsár'!$C$1:$F$78,4,FALSE)),"DNC",VLOOKUP($B83,'Horváth Boldizsár'!$C$1:$F$78,4,FALSE))="DNC",$D$3+1,VLOOKUP($B83,'Horváth Boldizsár'!$C$1:$F$78,4,FALSE))</f>
        <v>83</v>
      </c>
      <c r="J83" s="11">
        <f>IF(IF(ISNA(VLOOKUP($B83,'BR IV. Lelle'!$C$1:$F$400,4,FALSE)),"DNC",VLOOKUP($B83,'BR IV. Lelle'!$C$1:$F$400,4,FALSE))="DNC",$D$3+1,VLOOKUP($B83,'BR IV. Lelle'!$C$1:$F$400,4,FALSE))</f>
        <v>83</v>
      </c>
      <c r="K83" s="11">
        <f>IF(IF(ISNA(VLOOKUP($B83,'BR V. Boglár'!$C$1:$F$95,4,FALSE)),"DNC",VLOOKUP($B83,'BR V. Boglár'!$C$1:$F$95,4,FALSE))="DNC",$D$3+1,VLOOKUP($B83,'BR V. Boglár'!$C$1:$F$95,4,FALSE))</f>
        <v>83</v>
      </c>
      <c r="L83" s="11">
        <f>IF(IF(ISNA(VLOOKUP($B83,'Őszi Regatta'!$C$1:$F$89,4,FALSE)),"DNC",VLOOKUP($B83,'Őszi Regatta'!$C$1:$F$89,4,FALSE))="DNC",$D$3+1,VLOOKUP($B83,'Őszi Regatta'!$C$1:$F$89,4,FALSE))</f>
        <v>83</v>
      </c>
      <c r="M83" s="11">
        <f>SUM(E83:L83)</f>
        <v>610</v>
      </c>
      <c r="N83" s="11">
        <f>LARGE(E83:L83,1)</f>
        <v>83</v>
      </c>
      <c r="O83" s="11">
        <f>LARGE(E83:L83,2)</f>
        <v>83</v>
      </c>
      <c r="P83" s="11">
        <f>M83-SUM(N83:O83)</f>
        <v>444</v>
      </c>
    </row>
    <row r="84" spans="1:16" ht="26.4" x14ac:dyDescent="0.25">
      <c r="A84" s="11">
        <v>79</v>
      </c>
      <c r="B84" s="56" t="s">
        <v>500</v>
      </c>
      <c r="C84" s="56"/>
      <c r="D84" s="56" t="s">
        <v>501</v>
      </c>
      <c r="E84" s="11">
        <f>IF(IF(ISNA(VLOOKUP($B84,'Tolnay Kálmán EV'!$C$1:$F$100,4,FALSE)),"DNC",VLOOKUP($B84,'Tolnay Kálmán EV'!$C$1:$F$100,4,FALSE))="DNC",$D$3+1,VLOOKUP($B84,'Tolnay Kálmán EV'!$C$1:$F$100,4,FALSE))</f>
        <v>83</v>
      </c>
      <c r="F84" s="11">
        <f>IF(IF(ISNA(VLOOKUP($B84,'BR I. Badacsony'!$C$1:$F$99,4,FALSE)),"DNC",VLOOKUP($B84,'BR I. Badacsony'!$C$1:$F$99,4,FALSE))="DNC",$D$3+1,VLOOKUP($B84,'BR I. Badacsony'!$C$1:$F$99,4,FALSE))</f>
        <v>83</v>
      </c>
      <c r="G84" s="11">
        <f>IF(IF(ISNA(VLOOKUP($B84,'BR II. Siófok'!$C$1:$F$96,4,FALSE)),"DNC",VLOOKUP($B84,'BR II. Siófok'!$C$1:$F$96,4,FALSE))="DNC",$D$3+1,VLOOKUP($B84,'BR II. Siófok'!$C$1:$F$96,4,FALSE))</f>
        <v>83</v>
      </c>
      <c r="H84" s="11">
        <f>IF(IF(ISNA(VLOOKUP($B84,'BR III. Szemes'!$C$1:$F$98,4,FALSE)),"DNC",VLOOKUP($B84,'BR III. Szemes'!$C$1:$F$98,4,FALSE))="DNC",$D$3+1,VLOOKUP($B84,'BR III. Szemes'!$C$1:$F$98,4,FALSE))</f>
        <v>83</v>
      </c>
      <c r="I84" s="11">
        <f>IF(IF(ISNA(VLOOKUP($B84,'Horváth Boldizsár'!$C$1:$F$78,4,FALSE)),"DNC",VLOOKUP($B84,'Horváth Boldizsár'!$C$1:$F$78,4,FALSE))="DNC",$D$3+1,VLOOKUP($B84,'Horváth Boldizsár'!$C$1:$F$78,4,FALSE))</f>
        <v>83</v>
      </c>
      <c r="J84" s="11">
        <f>IF(IF(ISNA(VLOOKUP($B84,'BR IV. Lelle'!$C$1:$F$400,4,FALSE)),"DNC",VLOOKUP($B84,'BR IV. Lelle'!$C$1:$F$400,4,FALSE))="DNC",$D$3+1,VLOOKUP($B84,'BR IV. Lelle'!$C$1:$F$400,4,FALSE))</f>
        <v>29</v>
      </c>
      <c r="K84" s="11">
        <f>IF(IF(ISNA(VLOOKUP($B84,'BR V. Boglár'!$C$1:$F$95,4,FALSE)),"DNC",VLOOKUP($B84,'BR V. Boglár'!$C$1:$F$95,4,FALSE))="DNC",$D$3+1,VLOOKUP($B84,'BR V. Boglár'!$C$1:$F$95,4,FALSE))</f>
        <v>83</v>
      </c>
      <c r="L84" s="11">
        <f>IF(IF(ISNA(VLOOKUP($B84,'Őszi Regatta'!$C$1:$F$89,4,FALSE)),"DNC",VLOOKUP($B84,'Őszi Regatta'!$C$1:$F$89,4,FALSE))="DNC",$D$3+1,VLOOKUP($B84,'Őszi Regatta'!$C$1:$F$89,4,FALSE))</f>
        <v>83</v>
      </c>
      <c r="M84" s="11">
        <f>SUM(E84:L84)</f>
        <v>610</v>
      </c>
      <c r="N84" s="11">
        <f>LARGE(E84:L84,1)</f>
        <v>83</v>
      </c>
      <c r="O84" s="11">
        <f>LARGE(E84:L84,2)</f>
        <v>83</v>
      </c>
      <c r="P84" s="11">
        <f>M84-SUM(N84:O84)</f>
        <v>444</v>
      </c>
    </row>
    <row r="85" spans="1:16" x14ac:dyDescent="0.3">
      <c r="A85" s="11">
        <v>81</v>
      </c>
      <c r="B85" s="11" t="s">
        <v>671</v>
      </c>
      <c r="C85" s="11">
        <v>1671</v>
      </c>
      <c r="D85" s="11" t="s">
        <v>672</v>
      </c>
      <c r="E85" s="11">
        <f>IF(IF(ISNA(VLOOKUP($B85,'Tolnay Kálmán EV'!$C$1:$F$100,4,FALSE)),"DNC",VLOOKUP($B85,'Tolnay Kálmán EV'!$C$1:$F$100,4,FALSE))="DNC",$D$3+1,VLOOKUP($B85,'Tolnay Kálmán EV'!$C$1:$F$100,4,FALSE))</f>
        <v>83</v>
      </c>
      <c r="F85" s="11">
        <f>IF(IF(ISNA(VLOOKUP($B85,'BR I. Badacsony'!$C$1:$F$99,4,FALSE)),"DNC",VLOOKUP($B85,'BR I. Badacsony'!$C$1:$F$99,4,FALSE))="DNC",$D$3+1,VLOOKUP($B85,'BR I. Badacsony'!$C$1:$F$99,4,FALSE))</f>
        <v>83</v>
      </c>
      <c r="G85" s="11">
        <f>IF(IF(ISNA(VLOOKUP($B85,'BR II. Siófok'!$C$1:$F$96,4,FALSE)),"DNC",VLOOKUP($B85,'BR II. Siófok'!$C$1:$F$96,4,FALSE))="DNC",$D$3+1,VLOOKUP($B85,'BR II. Siófok'!$C$1:$F$96,4,FALSE))</f>
        <v>83</v>
      </c>
      <c r="H85" s="11">
        <f>IF(IF(ISNA(VLOOKUP($B85,'BR III. Szemes'!$C$1:$F$98,4,FALSE)),"DNC",VLOOKUP($B85,'BR III. Szemes'!$C$1:$F$98,4,FALSE))="DNC",$D$3+1,VLOOKUP($B85,'BR III. Szemes'!$C$1:$F$98,4,FALSE))</f>
        <v>83</v>
      </c>
      <c r="I85" s="11">
        <f>IF(IF(ISNA(VLOOKUP($B85,'Horváth Boldizsár'!$C$1:$F$78,4,FALSE)),"DNC",VLOOKUP($B85,'Horváth Boldizsár'!$C$1:$F$78,4,FALSE))="DNC",$D$3+1,VLOOKUP($B85,'Horváth Boldizsár'!$C$1:$F$78,4,FALSE))</f>
        <v>83</v>
      </c>
      <c r="J85" s="11">
        <f>IF(IF(ISNA(VLOOKUP($B85,'BR IV. Lelle'!$C$1:$F$400,4,FALSE)),"DNC",VLOOKUP($B85,'BR IV. Lelle'!$C$1:$F$400,4,FALSE))="DNC",$D$3+1,VLOOKUP($B85,'BR IV. Lelle'!$C$1:$F$400,4,FALSE))</f>
        <v>83</v>
      </c>
      <c r="K85" s="11">
        <f>IF(IF(ISNA(VLOOKUP($B85,'BR V. Boglár'!$C$1:$F$95,4,FALSE)),"DNC",VLOOKUP($B85,'BR V. Boglár'!$C$1:$F$95,4,FALSE))="DNC",$D$3+1,VLOOKUP($B85,'BR V. Boglár'!$C$1:$F$95,4,FALSE))</f>
        <v>83</v>
      </c>
      <c r="L85" s="11">
        <f>IF(IF(ISNA(VLOOKUP($B85,'Őszi Regatta'!$C$1:$F$89,4,FALSE)),"DNC",VLOOKUP($B85,'Őszi Regatta'!$C$1:$F$89,4,FALSE))="DNC",$D$3+1,VLOOKUP($B85,'Őszi Regatta'!$C$1:$F$89,4,FALSE))</f>
        <v>83</v>
      </c>
      <c r="M85" s="11">
        <f>SUM(E85:L85)</f>
        <v>664</v>
      </c>
      <c r="N85" s="11">
        <f>LARGE(E85:L85,1)</f>
        <v>83</v>
      </c>
      <c r="O85" s="11">
        <f>LARGE(E85:L85,2)</f>
        <v>83</v>
      </c>
      <c r="P85" s="11">
        <f>M85-SUM(N85:O85)</f>
        <v>498</v>
      </c>
    </row>
    <row r="86" spans="1:16" x14ac:dyDescent="0.3">
      <c r="A86" s="11">
        <v>81</v>
      </c>
      <c r="B86" s="11" t="s">
        <v>668</v>
      </c>
      <c r="C86" s="11"/>
      <c r="D86" s="11" t="s">
        <v>669</v>
      </c>
      <c r="E86" s="11">
        <f>IF(IF(ISNA(VLOOKUP($B86,'Tolnay Kálmán EV'!$C$1:$F$100,4,FALSE)),"DNC",VLOOKUP($B86,'Tolnay Kálmán EV'!$C$1:$F$100,4,FALSE))="DNC",$D$3+1,VLOOKUP($B86,'Tolnay Kálmán EV'!$C$1:$F$100,4,FALSE))</f>
        <v>83</v>
      </c>
      <c r="F86" s="11">
        <f>IF(IF(ISNA(VLOOKUP($B86,'BR I. Badacsony'!$C$1:$F$99,4,FALSE)),"DNC",VLOOKUP($B86,'BR I. Badacsony'!$C$1:$F$99,4,FALSE))="DNC",$D$3+1,VLOOKUP($B86,'BR I. Badacsony'!$C$1:$F$99,4,FALSE))</f>
        <v>83</v>
      </c>
      <c r="G86" s="11">
        <f>IF(IF(ISNA(VLOOKUP($B86,'BR II. Siófok'!$C$1:$F$96,4,FALSE)),"DNC",VLOOKUP($B86,'BR II. Siófok'!$C$1:$F$96,4,FALSE))="DNC",$D$3+1,VLOOKUP($B86,'BR II. Siófok'!$C$1:$F$96,4,FALSE))</f>
        <v>83</v>
      </c>
      <c r="H86" s="11">
        <f>IF(IF(ISNA(VLOOKUP($B86,'BR III. Szemes'!$C$1:$F$98,4,FALSE)),"DNC",VLOOKUP($B86,'BR III. Szemes'!$C$1:$F$98,4,FALSE))="DNC",$D$3+1,VLOOKUP($B86,'BR III. Szemes'!$C$1:$F$98,4,FALSE))</f>
        <v>83</v>
      </c>
      <c r="I86" s="11">
        <f>IF(IF(ISNA(VLOOKUP($B86,'Horváth Boldizsár'!$C$1:$F$78,4,FALSE)),"DNC",VLOOKUP($B86,'Horváth Boldizsár'!$C$1:$F$78,4,FALSE))="DNC",$D$3+1,VLOOKUP($B86,'Horváth Boldizsár'!$C$1:$F$78,4,FALSE))</f>
        <v>83</v>
      </c>
      <c r="J86" s="11">
        <f>IF(IF(ISNA(VLOOKUP($B86,'BR IV. Lelle'!$C$1:$F$400,4,FALSE)),"DNC",VLOOKUP($B86,'BR IV. Lelle'!$C$1:$F$400,4,FALSE))="DNC",$D$3+1,VLOOKUP($B86,'BR IV. Lelle'!$C$1:$F$400,4,FALSE))</f>
        <v>83</v>
      </c>
      <c r="K86" s="11">
        <f>IF(IF(ISNA(VLOOKUP($B86,'BR V. Boglár'!$C$1:$F$95,4,FALSE)),"DNC",VLOOKUP($B86,'BR V. Boglár'!$C$1:$F$95,4,FALSE))="DNC",$D$3+1,VLOOKUP($B86,'BR V. Boglár'!$C$1:$F$95,4,FALSE))</f>
        <v>83</v>
      </c>
      <c r="L86" s="11">
        <f>IF(IF(ISNA(VLOOKUP($B86,'Őszi Regatta'!$C$1:$F$89,4,FALSE)),"DNC",VLOOKUP($B86,'Őszi Regatta'!$C$1:$F$89,4,FALSE))="DNC",$D$3+1,VLOOKUP($B86,'Őszi Regatta'!$C$1:$F$89,4,FALSE))</f>
        <v>83</v>
      </c>
      <c r="M86" s="11">
        <f>SUM(E86:L86)</f>
        <v>664</v>
      </c>
      <c r="N86" s="11">
        <f>LARGE(E86:L86,1)</f>
        <v>83</v>
      </c>
      <c r="O86" s="11">
        <f>LARGE(E86:L86,2)</f>
        <v>83</v>
      </c>
      <c r="P86" s="11">
        <f>M86-SUM(N86:O86)</f>
        <v>498</v>
      </c>
    </row>
    <row r="87" spans="1:16" ht="14.4" x14ac:dyDescent="0.3">
      <c r="B87" s="81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ht="14.4" x14ac:dyDescent="0.3">
      <c r="B88" s="81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ht="14.4" x14ac:dyDescent="0.3">
      <c r="B89" s="81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</sheetData>
  <autoFilter ref="B4:P69" xr:uid="{00000000-0009-0000-0000-000001000000}">
    <sortState xmlns:xlrd2="http://schemas.microsoft.com/office/spreadsheetml/2017/richdata2" ref="B5:P86">
      <sortCondition ref="P4:P69"/>
    </sortState>
  </autoFilter>
  <mergeCells count="3">
    <mergeCell ref="B3:C3"/>
    <mergeCell ref="B1:P1"/>
    <mergeCell ref="B2:P2"/>
  </mergeCells>
  <printOptions horizontalCentered="1" verticalCentered="1"/>
  <pageMargins left="0.15748031496062992" right="0.15748031496062992" top="0.15748031496062992" bottom="0.19685039370078741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2"/>
  <sheetViews>
    <sheetView tabSelected="1" view="pageBreakPreview" zoomScale="145" zoomScaleNormal="100" zoomScaleSheetLayoutView="145" workbookViewId="0">
      <pane xSplit="4" ySplit="4" topLeftCell="E29" activePane="bottomRight" state="frozen"/>
      <selection pane="topRight" activeCell="D1" sqref="D1"/>
      <selection pane="bottomLeft" activeCell="A3" sqref="A3"/>
      <selection pane="bottomRight" activeCell="E57" sqref="E57"/>
    </sheetView>
  </sheetViews>
  <sheetFormatPr defaultColWidth="9.109375" defaultRowHeight="13.2" x14ac:dyDescent="0.3"/>
  <cols>
    <col min="1" max="1" width="4.33203125" style="71" customWidth="1"/>
    <col min="2" max="2" width="17.109375" style="71" customWidth="1"/>
    <col min="3" max="3" width="6.88671875" style="71" customWidth="1"/>
    <col min="4" max="4" width="15.6640625" style="71" customWidth="1"/>
    <col min="5" max="5" width="10.33203125" style="71" customWidth="1"/>
    <col min="6" max="6" width="10.44140625" style="71" customWidth="1"/>
    <col min="7" max="7" width="8.6640625" style="71" customWidth="1"/>
    <col min="8" max="8" width="10.5546875" style="71" customWidth="1"/>
    <col min="9" max="9" width="11.44140625" style="71" customWidth="1"/>
    <col min="10" max="10" width="9.21875" style="71" customWidth="1"/>
    <col min="11" max="11" width="9.44140625" style="71" customWidth="1"/>
    <col min="12" max="12" width="8.21875" style="71" customWidth="1"/>
    <col min="13" max="13" width="9" style="71" customWidth="1"/>
    <col min="14" max="14" width="7.44140625" style="71" customWidth="1"/>
    <col min="15" max="15" width="7.109375" style="57" customWidth="1"/>
    <col min="16" max="16" width="6.44140625" style="71" customWidth="1"/>
    <col min="17" max="16384" width="9.109375" style="71"/>
  </cols>
  <sheetData>
    <row r="1" spans="1:16" s="70" customFormat="1" ht="49.2" customHeight="1" x14ac:dyDescent="0.3">
      <c r="B1" s="73" t="s">
        <v>560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s="70" customFormat="1" x14ac:dyDescent="0.3">
      <c r="B2" s="73" t="s">
        <v>559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15.75" customHeight="1" x14ac:dyDescent="0.3">
      <c r="B3" s="74" t="s">
        <v>7</v>
      </c>
      <c r="C3" s="74"/>
      <c r="D3" s="71">
        <f>COUNTA(B5:B297)</f>
        <v>49</v>
      </c>
    </row>
    <row r="4" spans="1:16" s="2" customFormat="1" ht="39.6" x14ac:dyDescent="0.3">
      <c r="A4" s="83"/>
      <c r="B4" s="77" t="s">
        <v>4</v>
      </c>
      <c r="C4" s="77" t="s">
        <v>680</v>
      </c>
      <c r="D4" s="77" t="s">
        <v>6</v>
      </c>
      <c r="E4" s="77" t="s">
        <v>40</v>
      </c>
      <c r="F4" s="78" t="s">
        <v>673</v>
      </c>
      <c r="G4" s="78" t="s">
        <v>674</v>
      </c>
      <c r="H4" s="78" t="s">
        <v>675</v>
      </c>
      <c r="I4" s="78" t="s">
        <v>676</v>
      </c>
      <c r="J4" s="78" t="s">
        <v>677</v>
      </c>
      <c r="K4" s="78" t="s">
        <v>678</v>
      </c>
      <c r="L4" s="79" t="s">
        <v>8</v>
      </c>
      <c r="M4" s="79" t="s">
        <v>12</v>
      </c>
      <c r="N4" s="79" t="s">
        <v>10</v>
      </c>
      <c r="O4" s="79" t="s">
        <v>11</v>
      </c>
      <c r="P4" s="79" t="s">
        <v>9</v>
      </c>
    </row>
    <row r="5" spans="1:16" x14ac:dyDescent="0.3">
      <c r="A5" s="11">
        <v>1</v>
      </c>
      <c r="B5" s="11" t="s">
        <v>91</v>
      </c>
      <c r="C5" s="11">
        <v>1719</v>
      </c>
      <c r="D5" s="11" t="s">
        <v>92</v>
      </c>
      <c r="E5" s="11">
        <f>IF(IF(ISNA(VLOOKUP($B5,'Tolnay Kálmán EV'!$C$1:$F$100,4,FALSE)),"DNC",VLOOKUP($B5,'Tolnay Kálmán EV'!$C$1:$F$100,4,FALSE))="DNC",$D$3+1,VLOOKUP($B5,'Tolnay Kálmán EV'!$C$1:$F$100,4,FALSE))</f>
        <v>2</v>
      </c>
      <c r="F5" s="11">
        <f>IF(IF(ISNA(VLOOKUP($B5,'BR I. Badacsony'!$C$1:$F$99,4,FALSE)),"DNC",VLOOKUP($B5,'BR I. Badacsony'!$C$1:$F$99,4,FALSE))="DNC",$D$3+1,VLOOKUP($B5,'BR I. Badacsony'!$C$1:$F$99,4,FALSE))</f>
        <v>8</v>
      </c>
      <c r="G5" s="11">
        <f>IF(IF(ISNA(VLOOKUP($B5,'BR II. Siófok'!$C$1:$F$96,4,FALSE)),"DNC",VLOOKUP($B5,'BR II. Siófok'!$C$1:$F$96,4,FALSE))="DNC",$D$3+1,VLOOKUP($B5,'BR II. Siófok'!$C$1:$F$96,4,FALSE))</f>
        <v>4</v>
      </c>
      <c r="H5" s="11">
        <f>IF(IF(ISNA(VLOOKUP($B5,'BR III. Szemes'!$C$1:$F$98,4,FALSE)),"DNC",VLOOKUP($B5,'BR III. Szemes'!$C$1:$F$98,4,FALSE))="DNC",$D$3+1,VLOOKUP($B5,'BR III. Szemes'!$C$1:$F$98,4,FALSE))</f>
        <v>5</v>
      </c>
      <c r="I5" s="11">
        <f>IF(IF(ISNA(VLOOKUP($B5,'Horváth Boldizsár'!$C$1:$F$97,4,FALSE)),"DNC",VLOOKUP($B5,'Horváth Boldizsár'!$C$1:$F$97,4,FALSE))="DNC",$D$3+1,VLOOKUP($B5,'Horváth Boldizsár'!$C$1:$F$97,4,FALSE))</f>
        <v>9</v>
      </c>
      <c r="J5" s="11">
        <f>IF(IF(ISNA(VLOOKUP($B5,'BR IV. Lelle'!$C$1:$F$400,4,FALSE)),"DNC",VLOOKUP($B5,'BR IV. Lelle'!$C$1:$F$400,4,FALSE))="DNC",$D$3+1,VLOOKUP($B5,'BR IV. Lelle'!$C$1:$F$400,4,FALSE))</f>
        <v>6</v>
      </c>
      <c r="K5" s="11">
        <f>IF(IF(ISNA(VLOOKUP($B5,'BR V. Boglár'!$C$1:$F$95,4,FALSE)),"DNC",VLOOKUP($B5,'BR V. Boglár'!$C$1:$F$95,4,FALSE))="DNC",$D$3+1,VLOOKUP($B5,'BR V. Boglár'!$C$1:$F$95,4,FALSE))</f>
        <v>1</v>
      </c>
      <c r="L5" s="11">
        <f>IF(IF(ISNA(VLOOKUP($B5,'Őszi Regatta'!$C$1:$F$89,4,FALSE)),"DNC",VLOOKUP($B5,'Őszi Regatta'!$C$1:$F$89,4,FALSE))="DNC",$D$3+1,VLOOKUP($B5,'Őszi Regatta'!$C$1:$F$89,4,FALSE))</f>
        <v>50</v>
      </c>
      <c r="M5" s="11">
        <f>SUM(E5:L5)</f>
        <v>85</v>
      </c>
      <c r="N5" s="11">
        <f>LARGE(E5:L5,1)</f>
        <v>50</v>
      </c>
      <c r="O5" s="16">
        <f>LARGE(E5:L5,2)</f>
        <v>9</v>
      </c>
      <c r="P5" s="11">
        <f>M5-(N5+O5)</f>
        <v>26</v>
      </c>
    </row>
    <row r="6" spans="1:16" x14ac:dyDescent="0.3">
      <c r="A6" s="11">
        <v>2</v>
      </c>
      <c r="B6" s="11" t="s">
        <v>39</v>
      </c>
      <c r="C6" s="11">
        <v>670</v>
      </c>
      <c r="D6" s="11" t="s">
        <v>93</v>
      </c>
      <c r="E6" s="11">
        <f>IF(IF(ISNA(VLOOKUP($B6,'Tolnay Kálmán EV'!$C$1:$F$100,4,FALSE)),"DNC",VLOOKUP($B6,'Tolnay Kálmán EV'!$C$1:$F$100,4,FALSE))="DNC",$D$3+1,VLOOKUP($B6,'Tolnay Kálmán EV'!$C$1:$F$100,4,FALSE))</f>
        <v>50</v>
      </c>
      <c r="F6" s="11">
        <f>IF(IF(ISNA(VLOOKUP($B6,'BR I. Badacsony'!$C$1:$F$99,4,FALSE)),"DNC",VLOOKUP($B6,'BR I. Badacsony'!$C$1:$F$99,4,FALSE))="DNC",$D$3+1,VLOOKUP($B6,'BR I. Badacsony'!$C$1:$F$99,4,FALSE))</f>
        <v>3</v>
      </c>
      <c r="G6" s="11">
        <f>IF(IF(ISNA(VLOOKUP($B6,'BR II. Siófok'!$C$1:$F$96,4,FALSE)),"DNC",VLOOKUP($B6,'BR II. Siófok'!$C$1:$F$96,4,FALSE))="DNC",$D$3+1,VLOOKUP($B6,'BR II. Siófok'!$C$1:$F$96,4,FALSE))</f>
        <v>9</v>
      </c>
      <c r="H6" s="11">
        <f>IF(IF(ISNA(VLOOKUP($B6,'BR III. Szemes'!$C$1:$F$98,4,FALSE)),"DNC",VLOOKUP($B6,'BR III. Szemes'!$C$1:$F$98,4,FALSE))="DNC",$D$3+1,VLOOKUP($B6,'BR III. Szemes'!$C$1:$F$98,4,FALSE))</f>
        <v>7</v>
      </c>
      <c r="I6" s="11">
        <f>IF(IF(ISNA(VLOOKUP($B6,'Horváth Boldizsár'!$C$1:$F$97,4,FALSE)),"DNC",VLOOKUP($B6,'Horváth Boldizsár'!$C$1:$F$97,4,FALSE))="DNC",$D$3+1,VLOOKUP($B6,'Horváth Boldizsár'!$C$1:$F$97,4,FALSE))</f>
        <v>50</v>
      </c>
      <c r="J6" s="11">
        <f>IF(IF(ISNA(VLOOKUP($B6,'BR IV. Lelle'!$C$1:$F$400,4,FALSE)),"DNC",VLOOKUP($B6,'BR IV. Lelle'!$C$1:$F$400,4,FALSE))="DNC",$D$3+1,VLOOKUP($B6,'BR IV. Lelle'!$C$1:$F$400,4,FALSE))</f>
        <v>10</v>
      </c>
      <c r="K6" s="11">
        <f>IF(IF(ISNA(VLOOKUP($B6,'BR V. Boglár'!$C$1:$F$95,4,FALSE)),"DNC",VLOOKUP($B6,'BR V. Boglár'!$C$1:$F$95,4,FALSE))="DNC",$D$3+1,VLOOKUP($B6,'BR V. Boglár'!$C$1:$F$95,4,FALSE))</f>
        <v>6</v>
      </c>
      <c r="L6" s="11">
        <f>IF(IF(ISNA(VLOOKUP($B6,'Őszi Regatta'!$C$1:$F$89,4,FALSE)),"DNC",VLOOKUP($B6,'Őszi Regatta'!$C$1:$F$89,4,FALSE))="DNC",$D$3+1,VLOOKUP($B6,'Őszi Regatta'!$C$1:$F$89,4,FALSE))</f>
        <v>1</v>
      </c>
      <c r="M6" s="11">
        <f>SUM(E6:L6)</f>
        <v>136</v>
      </c>
      <c r="N6" s="11">
        <f>LARGE(E6:L6,1)</f>
        <v>50</v>
      </c>
      <c r="O6" s="16">
        <f>LARGE(E6:L6,2)</f>
        <v>50</v>
      </c>
      <c r="P6" s="11">
        <f>M6-(N6+O6)</f>
        <v>36</v>
      </c>
    </row>
    <row r="7" spans="1:16" x14ac:dyDescent="0.3">
      <c r="A7" s="11">
        <v>3</v>
      </c>
      <c r="B7" s="11" t="s">
        <v>299</v>
      </c>
      <c r="C7" s="11">
        <v>1232</v>
      </c>
      <c r="D7" s="11" t="s">
        <v>300</v>
      </c>
      <c r="E7" s="11">
        <f>IF(IF(ISNA(VLOOKUP($B7,'Tolnay Kálmán EV'!$C$1:$F$100,4,FALSE)),"DNC",VLOOKUP($B7,'Tolnay Kálmán EV'!$C$1:$F$100,4,FALSE))="DNC",$D$3+1,VLOOKUP($B7,'Tolnay Kálmán EV'!$C$1:$F$100,4,FALSE))</f>
        <v>1</v>
      </c>
      <c r="F7" s="11">
        <f>IF(IF(ISNA(VLOOKUP($B7,'BR I. Badacsony'!$C$1:$F$99,4,FALSE)),"DNC",VLOOKUP($B7,'BR I. Badacsony'!$C$1:$F$99,4,FALSE))="DNC",$D$3+1,VLOOKUP($B7,'BR I. Badacsony'!$C$1:$F$99,4,FALSE))</f>
        <v>50</v>
      </c>
      <c r="G7" s="11">
        <f>IF(IF(ISNA(VLOOKUP($B7,'BR II. Siófok'!$C$1:$F$96,4,FALSE)),"DNC",VLOOKUP($B7,'BR II. Siófok'!$C$1:$F$96,4,FALSE))="DNC",$D$3+1,VLOOKUP($B7,'BR II. Siófok'!$C$1:$F$96,4,FALSE))</f>
        <v>10</v>
      </c>
      <c r="H7" s="11">
        <f>IF(IF(ISNA(VLOOKUP($B7,'BR III. Szemes'!$C$1:$F$98,4,FALSE)),"DNC",VLOOKUP($B7,'BR III. Szemes'!$C$1:$F$98,4,FALSE))="DNC",$D$3+1,VLOOKUP($B7,'BR III. Szemes'!$C$1:$F$98,4,FALSE))</f>
        <v>8</v>
      </c>
      <c r="I7" s="11">
        <f>IF(IF(ISNA(VLOOKUP($B7,'Horváth Boldizsár'!$C$1:$F$97,4,FALSE)),"DNC",VLOOKUP($B7,'Horváth Boldizsár'!$C$1:$F$97,4,FALSE))="DNC",$D$3+1,VLOOKUP($B7,'Horváth Boldizsár'!$C$1:$F$97,4,FALSE))</f>
        <v>3</v>
      </c>
      <c r="J7" s="11">
        <f>IF(IF(ISNA(VLOOKUP($B7,'BR IV. Lelle'!$C$1:$F$400,4,FALSE)),"DNC",VLOOKUP($B7,'BR IV. Lelle'!$C$1:$F$400,4,FALSE))="DNC",$D$3+1,VLOOKUP($B7,'BR IV. Lelle'!$C$1:$F$400,4,FALSE))</f>
        <v>12</v>
      </c>
      <c r="K7" s="11">
        <f>IF(IF(ISNA(VLOOKUP($B7,'BR V. Boglár'!$C$1:$F$95,4,FALSE)),"DNC",VLOOKUP($B7,'BR V. Boglár'!$C$1:$F$95,4,FALSE))="DNC",$D$3+1,VLOOKUP($B7,'BR V. Boglár'!$C$1:$F$95,4,FALSE))</f>
        <v>11</v>
      </c>
      <c r="L7" s="11">
        <f>IF(IF(ISNA(VLOOKUP($B7,'Őszi Regatta'!$C$1:$F$89,4,FALSE)),"DNC",VLOOKUP($B7,'Őszi Regatta'!$C$1:$F$89,4,FALSE))="DNC",$D$3+1,VLOOKUP($B7,'Őszi Regatta'!$C$1:$F$89,4,FALSE))</f>
        <v>6</v>
      </c>
      <c r="M7" s="11">
        <f>SUM(E7:L7)</f>
        <v>101</v>
      </c>
      <c r="N7" s="11">
        <f>LARGE(E7:L7,1)</f>
        <v>50</v>
      </c>
      <c r="O7" s="16">
        <f>LARGE(E7:L7,2)</f>
        <v>12</v>
      </c>
      <c r="P7" s="11">
        <f>M7-(N7+O7)</f>
        <v>39</v>
      </c>
    </row>
    <row r="8" spans="1:16" x14ac:dyDescent="0.3">
      <c r="A8" s="11">
        <v>4</v>
      </c>
      <c r="B8" s="11" t="s">
        <v>160</v>
      </c>
      <c r="C8" s="11">
        <v>1977</v>
      </c>
      <c r="D8" s="11" t="s">
        <v>161</v>
      </c>
      <c r="E8" s="11">
        <f>IF(IF(ISNA(VLOOKUP($B8,'Tolnay Kálmán EV'!$C$1:$F$100,4,FALSE)),"DNC",VLOOKUP($B8,'Tolnay Kálmán EV'!$C$1:$F$100,4,FALSE))="DNC",$D$3+1,VLOOKUP($B8,'Tolnay Kálmán EV'!$C$1:$F$100,4,FALSE))</f>
        <v>50</v>
      </c>
      <c r="F8" s="11">
        <f>IF(IF(ISNA(VLOOKUP($B8,'BR I. Badacsony'!$C$1:$F$99,4,FALSE)),"DNC",VLOOKUP($B8,'BR I. Badacsony'!$C$1:$F$99,4,FALSE))="DNC",$D$3+1,VLOOKUP($B8,'BR I. Badacsony'!$C$1:$F$99,4,FALSE))</f>
        <v>2</v>
      </c>
      <c r="G8" s="11">
        <f>IF(IF(ISNA(VLOOKUP($B8,'BR II. Siófok'!$C$1:$F$96,4,FALSE)),"DNC",VLOOKUP($B8,'BR II. Siófok'!$C$1:$F$96,4,FALSE))="DNC",$D$3+1,VLOOKUP($B8,'BR II. Siófok'!$C$1:$F$96,4,FALSE))</f>
        <v>1</v>
      </c>
      <c r="H8" s="11">
        <f>IF(IF(ISNA(VLOOKUP($B8,'BR III. Szemes'!$C$1:$F$98,4,FALSE)),"DNC",VLOOKUP($B8,'BR III. Szemes'!$C$1:$F$98,4,FALSE))="DNC",$D$3+1,VLOOKUP($B8,'BR III. Szemes'!$C$1:$F$98,4,FALSE))</f>
        <v>3</v>
      </c>
      <c r="I8" s="11">
        <f>IF(IF(ISNA(VLOOKUP($B8,'Horváth Boldizsár'!$C$1:$F$97,4,FALSE)),"DNC",VLOOKUP($B8,'Horváth Boldizsár'!$C$1:$F$97,4,FALSE))="DNC",$D$3+1,VLOOKUP($B8,'Horváth Boldizsár'!$C$1:$F$97,4,FALSE))</f>
        <v>50</v>
      </c>
      <c r="J8" s="11">
        <f>IF(IF(ISNA(VLOOKUP($B8,'BR IV. Lelle'!$C$1:$F$400,4,FALSE)),"DNC",VLOOKUP($B8,'BR IV. Lelle'!$C$1:$F$400,4,FALSE))="DNC",$D$3+1,VLOOKUP($B8,'BR IV. Lelle'!$C$1:$F$400,4,FALSE))</f>
        <v>1</v>
      </c>
      <c r="K8" s="11">
        <f>IF(IF(ISNA(VLOOKUP($B8,'BR V. Boglár'!$C$1:$F$95,4,FALSE)),"DNC",VLOOKUP($B8,'BR V. Boglár'!$C$1:$F$95,4,FALSE))="DNC",$D$3+1,VLOOKUP($B8,'BR V. Boglár'!$C$1:$F$95,4,FALSE))</f>
        <v>2</v>
      </c>
      <c r="L8" s="11">
        <f>IF(IF(ISNA(VLOOKUP($B8,'Őszi Regatta'!$C$1:$F$89,4,FALSE)),"DNC",VLOOKUP($B8,'Őszi Regatta'!$C$1:$F$89,4,FALSE))="DNC",$D$3+1,VLOOKUP($B8,'Őszi Regatta'!$C$1:$F$89,4,FALSE))</f>
        <v>50</v>
      </c>
      <c r="M8" s="11">
        <f>SUM(E8:L8)</f>
        <v>159</v>
      </c>
      <c r="N8" s="11">
        <f>LARGE(E8:L8,1)</f>
        <v>50</v>
      </c>
      <c r="O8" s="16">
        <f>LARGE(E8:L8,2)</f>
        <v>50</v>
      </c>
      <c r="P8" s="11">
        <f>M8-(N8+O8)</f>
        <v>59</v>
      </c>
    </row>
    <row r="9" spans="1:16" x14ac:dyDescent="0.3">
      <c r="A9" s="11">
        <v>5</v>
      </c>
      <c r="B9" s="11" t="s">
        <v>102</v>
      </c>
      <c r="C9" s="11">
        <v>1458</v>
      </c>
      <c r="D9" s="11" t="s">
        <v>250</v>
      </c>
      <c r="E9" s="11">
        <f>IF(IF(ISNA(VLOOKUP($B9,'Tolnay Kálmán EV'!$C$1:$F$100,4,FALSE)),"DNC",VLOOKUP($B9,'Tolnay Kálmán EV'!$C$1:$F$100,4,FALSE))="DNC",$D$3+1,VLOOKUP($B9,'Tolnay Kálmán EV'!$C$1:$F$100,4,FALSE))</f>
        <v>50</v>
      </c>
      <c r="F9" s="11">
        <f>IF(IF(ISNA(VLOOKUP($B9,'BR I. Badacsony'!$C$1:$F$99,4,FALSE)),"DNC",VLOOKUP($B9,'BR I. Badacsony'!$C$1:$F$99,4,FALSE))="DNC",$D$3+1,VLOOKUP($B9,'BR I. Badacsony'!$C$1:$F$99,4,FALSE))</f>
        <v>13</v>
      </c>
      <c r="G9" s="11">
        <f>IF(IF(ISNA(VLOOKUP($B9,'BR II. Siófok'!$C$1:$F$96,4,FALSE)),"DNC",VLOOKUP($B9,'BR II. Siófok'!$C$1:$F$96,4,FALSE))="DNC",$D$3+1,VLOOKUP($B9,'BR II. Siófok'!$C$1:$F$96,4,FALSE))</f>
        <v>11</v>
      </c>
      <c r="H9" s="11">
        <f>IF(IF(ISNA(VLOOKUP($B9,'BR III. Szemes'!$C$1:$F$98,4,FALSE)),"DNC",VLOOKUP($B9,'BR III. Szemes'!$C$1:$F$98,4,FALSE))="DNC",$D$3+1,VLOOKUP($B9,'BR III. Szemes'!$C$1:$F$98,4,FALSE))</f>
        <v>12</v>
      </c>
      <c r="I9" s="11">
        <f>IF(IF(ISNA(VLOOKUP($B9,'Horváth Boldizsár'!$C$1:$F$97,4,FALSE)),"DNC",VLOOKUP($B9,'Horváth Boldizsár'!$C$1:$F$97,4,FALSE))="DNC",$D$3+1,VLOOKUP($B9,'Horváth Boldizsár'!$C$1:$F$97,4,FALSE))</f>
        <v>8</v>
      </c>
      <c r="J9" s="11">
        <f>IF(IF(ISNA(VLOOKUP($B9,'BR IV. Lelle'!$C$1:$F$400,4,FALSE)),"DNC",VLOOKUP($B9,'BR IV. Lelle'!$C$1:$F$400,4,FALSE))="DNC",$D$3+1,VLOOKUP($B9,'BR IV. Lelle'!$C$1:$F$400,4,FALSE))</f>
        <v>14</v>
      </c>
      <c r="K9" s="11">
        <f>IF(IF(ISNA(VLOOKUP($B9,'BR V. Boglár'!$C$1:$F$95,4,FALSE)),"DNC",VLOOKUP($B9,'BR V. Boglár'!$C$1:$F$95,4,FALSE))="DNC",$D$3+1,VLOOKUP($B9,'BR V. Boglár'!$C$1:$F$95,4,FALSE))</f>
        <v>13</v>
      </c>
      <c r="L9" s="11">
        <f>IF(IF(ISNA(VLOOKUP($B9,'Őszi Regatta'!$C$1:$F$89,4,FALSE)),"DNC",VLOOKUP($B9,'Őszi Regatta'!$C$1:$F$89,4,FALSE))="DNC",$D$3+1,VLOOKUP($B9,'Őszi Regatta'!$C$1:$F$89,4,FALSE))</f>
        <v>4</v>
      </c>
      <c r="M9" s="11">
        <f>SUM(E9:L9)</f>
        <v>125</v>
      </c>
      <c r="N9" s="11">
        <f>LARGE(E9:L9,1)</f>
        <v>50</v>
      </c>
      <c r="O9" s="16">
        <f>LARGE(E9:L9,2)</f>
        <v>14</v>
      </c>
      <c r="P9" s="11">
        <f>M9-(N9+O9)</f>
        <v>61</v>
      </c>
    </row>
    <row r="10" spans="1:16" x14ac:dyDescent="0.3">
      <c r="A10" s="11">
        <v>6</v>
      </c>
      <c r="B10" s="11" t="s">
        <v>81</v>
      </c>
      <c r="C10" s="11">
        <v>4321</v>
      </c>
      <c r="D10" s="11" t="s">
        <v>82</v>
      </c>
      <c r="E10" s="11">
        <f>IF(IF(ISNA(VLOOKUP($B10,'Tolnay Kálmán EV'!$C$1:$F$100,4,FALSE)),"DNC",VLOOKUP($B10,'Tolnay Kálmán EV'!$C$1:$F$100,4,FALSE))="DNC",$D$3+1,VLOOKUP($B10,'Tolnay Kálmán EV'!$C$1:$F$100,4,FALSE))</f>
        <v>50</v>
      </c>
      <c r="F10" s="11">
        <f>IF(IF(ISNA(VLOOKUP($B10,'BR I. Badacsony'!$C$1:$F$99,4,FALSE)),"DNC",VLOOKUP($B10,'BR I. Badacsony'!$C$1:$F$99,4,FALSE))="DNC",$D$3+1,VLOOKUP($B10,'BR I. Badacsony'!$C$1:$F$99,4,FALSE))</f>
        <v>4</v>
      </c>
      <c r="G10" s="11">
        <f>IF(IF(ISNA(VLOOKUP($B10,'BR II. Siófok'!$C$1:$F$96,4,FALSE)),"DNC",VLOOKUP($B10,'BR II. Siófok'!$C$1:$F$96,4,FALSE))="DNC",$D$3+1,VLOOKUP($B10,'BR II. Siófok'!$C$1:$F$96,4,FALSE))</f>
        <v>2</v>
      </c>
      <c r="H10" s="11">
        <f>IF(IF(ISNA(VLOOKUP($B10,'BR III. Szemes'!$C$1:$F$98,4,FALSE)),"DNC",VLOOKUP($B10,'BR III. Szemes'!$C$1:$F$98,4,FALSE))="DNC",$D$3+1,VLOOKUP($B10,'BR III. Szemes'!$C$1:$F$98,4,FALSE))</f>
        <v>2</v>
      </c>
      <c r="I10" s="11">
        <f>IF(IF(ISNA(VLOOKUP($B10,'Horváth Boldizsár'!$C$1:$F$97,4,FALSE)),"DNC",VLOOKUP($B10,'Horváth Boldizsár'!$C$1:$F$97,4,FALSE))="DNC",$D$3+1,VLOOKUP($B10,'Horváth Boldizsár'!$C$1:$F$97,4,FALSE))</f>
        <v>50</v>
      </c>
      <c r="J10" s="11">
        <f>IF(IF(ISNA(VLOOKUP($B10,'BR IV. Lelle'!$C$1:$F$400,4,FALSE)),"DNC",VLOOKUP($B10,'BR IV. Lelle'!$C$1:$F$400,4,FALSE))="DNC",$D$3+1,VLOOKUP($B10,'BR IV. Lelle'!$C$1:$F$400,4,FALSE))</f>
        <v>5</v>
      </c>
      <c r="K10" s="11">
        <f>IF(IF(ISNA(VLOOKUP($B10,'BR V. Boglár'!$C$1:$F$95,4,FALSE)),"DNC",VLOOKUP($B10,'BR V. Boglár'!$C$1:$F$95,4,FALSE))="DNC",$D$3+1,VLOOKUP($B10,'BR V. Boglár'!$C$1:$F$95,4,FALSE))</f>
        <v>3</v>
      </c>
      <c r="L10" s="11">
        <f>IF(IF(ISNA(VLOOKUP($B10,'Őszi Regatta'!$C$1:$F$89,4,FALSE)),"DNC",VLOOKUP($B10,'Őszi Regatta'!$C$1:$F$89,4,FALSE))="DNC",$D$3+1,VLOOKUP($B10,'Őszi Regatta'!$C$1:$F$89,4,FALSE))</f>
        <v>50</v>
      </c>
      <c r="M10" s="11">
        <f>SUM(E10:L10)</f>
        <v>166</v>
      </c>
      <c r="N10" s="11">
        <f>LARGE(E10:L10,1)</f>
        <v>50</v>
      </c>
      <c r="O10" s="16">
        <f>LARGE(E10:L10,2)</f>
        <v>50</v>
      </c>
      <c r="P10" s="11">
        <f>M10-(N10+O10)</f>
        <v>66</v>
      </c>
    </row>
    <row r="11" spans="1:16" x14ac:dyDescent="0.3">
      <c r="A11" s="11">
        <v>7</v>
      </c>
      <c r="B11" s="11" t="s">
        <v>85</v>
      </c>
      <c r="C11" s="11">
        <v>43</v>
      </c>
      <c r="D11" s="11" t="s">
        <v>86</v>
      </c>
      <c r="E11" s="11">
        <f>IF(IF(ISNA(VLOOKUP($B11,'Tolnay Kálmán EV'!$C$1:$F$100,4,FALSE)),"DNC",VLOOKUP($B11,'Tolnay Kálmán EV'!$C$1:$F$100,4,FALSE))="DNC",$D$3+1,VLOOKUP($B11,'Tolnay Kálmán EV'!$C$1:$F$100,4,FALSE))</f>
        <v>50</v>
      </c>
      <c r="F11" s="11">
        <f>IF(IF(ISNA(VLOOKUP($B11,'BR I. Badacsony'!$C$1:$F$99,4,FALSE)),"DNC",VLOOKUP($B11,'BR I. Badacsony'!$C$1:$F$99,4,FALSE))="DNC",$D$3+1,VLOOKUP($B11,'BR I. Badacsony'!$C$1:$F$99,4,FALSE))</f>
        <v>1</v>
      </c>
      <c r="G11" s="11">
        <f>IF(IF(ISNA(VLOOKUP($B11,'BR II. Siófok'!$C$1:$F$96,4,FALSE)),"DNC",VLOOKUP($B11,'BR II. Siófok'!$C$1:$F$96,4,FALSE))="DNC",$D$3+1,VLOOKUP($B11,'BR II. Siófok'!$C$1:$F$96,4,FALSE))</f>
        <v>6</v>
      </c>
      <c r="H11" s="11">
        <f>IF(IF(ISNA(VLOOKUP($B11,'BR III. Szemes'!$C$1:$F$98,4,FALSE)),"DNC",VLOOKUP($B11,'BR III. Szemes'!$C$1:$F$98,4,FALSE))="DNC",$D$3+1,VLOOKUP($B11,'BR III. Szemes'!$C$1:$F$98,4,FALSE))</f>
        <v>6</v>
      </c>
      <c r="I11" s="11">
        <f>IF(IF(ISNA(VLOOKUP($B11,'Horváth Boldizsár'!$C$1:$F$97,4,FALSE)),"DNC",VLOOKUP($B11,'Horváth Boldizsár'!$C$1:$F$97,4,FALSE))="DNC",$D$3+1,VLOOKUP($B11,'Horváth Boldizsár'!$C$1:$F$97,4,FALSE))</f>
        <v>50</v>
      </c>
      <c r="J11" s="11">
        <f>IF(IF(ISNA(VLOOKUP($B11,'BR IV. Lelle'!$C$1:$F$400,4,FALSE)),"DNC",VLOOKUP($B11,'BR IV. Lelle'!$C$1:$F$400,4,FALSE))="DNC",$D$3+1,VLOOKUP($B11,'BR IV. Lelle'!$C$1:$F$400,4,FALSE))</f>
        <v>3</v>
      </c>
      <c r="K11" s="11">
        <f>IF(IF(ISNA(VLOOKUP($B11,'BR V. Boglár'!$C$1:$F$95,4,FALSE)),"DNC",VLOOKUP($B11,'BR V. Boglár'!$C$1:$F$95,4,FALSE))="DNC",$D$3+1,VLOOKUP($B11,'BR V. Boglár'!$C$1:$F$95,4,FALSE))</f>
        <v>5</v>
      </c>
      <c r="L11" s="11">
        <f>IF(IF(ISNA(VLOOKUP($B11,'Őszi Regatta'!$C$1:$F$89,4,FALSE)),"DNC",VLOOKUP($B11,'Őszi Regatta'!$C$1:$F$89,4,FALSE))="DNC",$D$3+1,VLOOKUP($B11,'Őszi Regatta'!$C$1:$F$89,4,FALSE))</f>
        <v>50</v>
      </c>
      <c r="M11" s="11">
        <f>SUM(E11:L11)</f>
        <v>171</v>
      </c>
      <c r="N11" s="11">
        <f>LARGE(E11:L11,1)</f>
        <v>50</v>
      </c>
      <c r="O11" s="16">
        <f>LARGE(E11:L11,2)</f>
        <v>50</v>
      </c>
      <c r="P11" s="11">
        <f>M11-(N11+O11)</f>
        <v>71</v>
      </c>
    </row>
    <row r="12" spans="1:16" ht="26.4" x14ac:dyDescent="0.3">
      <c r="A12" s="11">
        <v>8</v>
      </c>
      <c r="B12" s="11" t="s">
        <v>87</v>
      </c>
      <c r="C12" s="11" t="s">
        <v>246</v>
      </c>
      <c r="D12" s="11" t="s">
        <v>247</v>
      </c>
      <c r="E12" s="11">
        <f>IF(IF(ISNA(VLOOKUP($B12,'Tolnay Kálmán EV'!$C$1:$F$100,4,FALSE)),"DNC",VLOOKUP($B12,'Tolnay Kálmán EV'!$C$1:$F$100,4,FALSE))="DNC",$D$3+1,VLOOKUP($B12,'Tolnay Kálmán EV'!$C$1:$F$100,4,FALSE))</f>
        <v>50</v>
      </c>
      <c r="F12" s="11">
        <f>IF(IF(ISNA(VLOOKUP($B12,'BR I. Badacsony'!$C$1:$F$99,4,FALSE)),"DNC",VLOOKUP($B12,'BR I. Badacsony'!$C$1:$F$99,4,FALSE))="DNC",$D$3+1,VLOOKUP($B12,'BR I. Badacsony'!$C$1:$F$99,4,FALSE))</f>
        <v>11</v>
      </c>
      <c r="G12" s="11">
        <f>IF(IF(ISNA(VLOOKUP($B12,'BR II. Siófok'!$C$1:$F$96,4,FALSE)),"DNC",VLOOKUP($B12,'BR II. Siófok'!$C$1:$F$96,4,FALSE))="DNC",$D$3+1,VLOOKUP($B12,'BR II. Siófok'!$C$1:$F$96,4,FALSE))</f>
        <v>5</v>
      </c>
      <c r="H12" s="11">
        <f>IF(IF(ISNA(VLOOKUP($B12,'BR III. Szemes'!$C$1:$F$98,4,FALSE)),"DNC",VLOOKUP($B12,'BR III. Szemes'!$C$1:$F$98,4,FALSE))="DNC",$D$3+1,VLOOKUP($B12,'BR III. Szemes'!$C$1:$F$98,4,FALSE))</f>
        <v>4</v>
      </c>
      <c r="I12" s="11">
        <f>IF(IF(ISNA(VLOOKUP($B12,'Horváth Boldizsár'!$C$1:$F$97,4,FALSE)),"DNC",VLOOKUP($B12,'Horváth Boldizsár'!$C$1:$F$97,4,FALSE))="DNC",$D$3+1,VLOOKUP($B12,'Horváth Boldizsár'!$C$1:$F$97,4,FALSE))</f>
        <v>50</v>
      </c>
      <c r="J12" s="11">
        <f>IF(IF(ISNA(VLOOKUP($B12,'BR IV. Lelle'!$C$1:$F$400,4,FALSE)),"DNC",VLOOKUP($B12,'BR IV. Lelle'!$C$1:$F$400,4,FALSE))="DNC",$D$3+1,VLOOKUP($B12,'BR IV. Lelle'!$C$1:$F$400,4,FALSE))</f>
        <v>16</v>
      </c>
      <c r="K12" s="11">
        <f>IF(IF(ISNA(VLOOKUP($B12,'BR V. Boglár'!$C$1:$F$95,4,FALSE)),"DNC",VLOOKUP($B12,'BR V. Boglár'!$C$1:$F$95,4,FALSE))="DNC",$D$3+1,VLOOKUP($B12,'BR V. Boglár'!$C$1:$F$95,4,FALSE))</f>
        <v>7</v>
      </c>
      <c r="L12" s="11">
        <f>IF(IF(ISNA(VLOOKUP($B12,'Őszi Regatta'!$C$1:$F$89,4,FALSE)),"DNC",VLOOKUP($B12,'Őszi Regatta'!$C$1:$F$89,4,FALSE))="DNC",$D$3+1,VLOOKUP($B12,'Őszi Regatta'!$C$1:$F$89,4,FALSE))</f>
        <v>50</v>
      </c>
      <c r="M12" s="11">
        <f>SUM(E12:L12)</f>
        <v>193</v>
      </c>
      <c r="N12" s="11">
        <f>LARGE(E12:L12,1)</f>
        <v>50</v>
      </c>
      <c r="O12" s="16">
        <f>LARGE(E12:L12,2)</f>
        <v>50</v>
      </c>
      <c r="P12" s="11">
        <f>M12-(N12+O12)</f>
        <v>93</v>
      </c>
    </row>
    <row r="13" spans="1:16" x14ac:dyDescent="0.3">
      <c r="A13" s="11">
        <v>9</v>
      </c>
      <c r="B13" s="11" t="s">
        <v>243</v>
      </c>
      <c r="C13" s="11">
        <v>476</v>
      </c>
      <c r="D13" s="11" t="s">
        <v>244</v>
      </c>
      <c r="E13" s="11">
        <f>IF(IF(ISNA(VLOOKUP($B13,'Tolnay Kálmán EV'!$C$1:$F$100,4,FALSE)),"DNC",VLOOKUP($B13,'Tolnay Kálmán EV'!$C$1:$F$100,4,FALSE))="DNC",$D$3+1,VLOOKUP($B13,'Tolnay Kálmán EV'!$C$1:$F$100,4,FALSE))</f>
        <v>50</v>
      </c>
      <c r="F13" s="11">
        <f>IF(IF(ISNA(VLOOKUP($B13,'BR I. Badacsony'!$C$1:$F$99,4,FALSE)),"DNC",VLOOKUP($B13,'BR I. Badacsony'!$C$1:$F$99,4,FALSE))="DNC",$D$3+1,VLOOKUP($B13,'BR I. Badacsony'!$C$1:$F$99,4,FALSE))</f>
        <v>6</v>
      </c>
      <c r="G13" s="11">
        <f>IF(IF(ISNA(VLOOKUP($B13,'BR II. Siófok'!$C$1:$F$96,4,FALSE)),"DNC",VLOOKUP($B13,'BR II. Siófok'!$C$1:$F$96,4,FALSE))="DNC",$D$3+1,VLOOKUP($B13,'BR II. Siófok'!$C$1:$F$96,4,FALSE))</f>
        <v>12</v>
      </c>
      <c r="H13" s="11">
        <f>IF(IF(ISNA(VLOOKUP($B13,'BR III. Szemes'!$C$1:$F$98,4,FALSE)),"DNC",VLOOKUP($B13,'BR III. Szemes'!$C$1:$F$98,4,FALSE))="DNC",$D$3+1,VLOOKUP($B13,'BR III. Szemes'!$C$1:$F$98,4,FALSE))</f>
        <v>14</v>
      </c>
      <c r="I13" s="11">
        <f>IF(IF(ISNA(VLOOKUP($B13,'Horváth Boldizsár'!$C$1:$F$97,4,FALSE)),"DNC",VLOOKUP($B13,'Horváth Boldizsár'!$C$1:$F$97,4,FALSE))="DNC",$D$3+1,VLOOKUP($B13,'Horváth Boldizsár'!$C$1:$F$97,4,FALSE))</f>
        <v>50</v>
      </c>
      <c r="J13" s="11">
        <f>IF(IF(ISNA(VLOOKUP($B13,'BR IV. Lelle'!$C$1:$F$400,4,FALSE)),"DNC",VLOOKUP($B13,'BR IV. Lelle'!$C$1:$F$400,4,FALSE))="DNC",$D$3+1,VLOOKUP($B13,'BR IV. Lelle'!$C$1:$F$400,4,FALSE))</f>
        <v>18</v>
      </c>
      <c r="K13" s="11">
        <f>IF(IF(ISNA(VLOOKUP($B13,'BR V. Boglár'!$C$1:$F$95,4,FALSE)),"DNC",VLOOKUP($B13,'BR V. Boglár'!$C$1:$F$95,4,FALSE))="DNC",$D$3+1,VLOOKUP($B13,'BR V. Boglár'!$C$1:$F$95,4,FALSE))</f>
        <v>15</v>
      </c>
      <c r="L13" s="11">
        <f>IF(IF(ISNA(VLOOKUP($B13,'Őszi Regatta'!$C$1:$F$89,4,FALSE)),"DNC",VLOOKUP($B13,'Őszi Regatta'!$C$1:$F$89,4,FALSE))="DNC",$D$3+1,VLOOKUP($B13,'Őszi Regatta'!$C$1:$F$89,4,FALSE))</f>
        <v>50</v>
      </c>
      <c r="M13" s="11">
        <f>SUM(E13:L13)</f>
        <v>215</v>
      </c>
      <c r="N13" s="11">
        <f>LARGE(E13:L13,1)</f>
        <v>50</v>
      </c>
      <c r="O13" s="16">
        <f>LARGE(E13:L13,2)</f>
        <v>50</v>
      </c>
      <c r="P13" s="11">
        <f>M13-(N13+O13)</f>
        <v>115</v>
      </c>
    </row>
    <row r="14" spans="1:16" x14ac:dyDescent="0.3">
      <c r="A14" s="11">
        <v>10</v>
      </c>
      <c r="B14" s="11" t="s">
        <v>83</v>
      </c>
      <c r="C14" s="11">
        <v>1420</v>
      </c>
      <c r="D14" s="11" t="s">
        <v>84</v>
      </c>
      <c r="E14" s="11">
        <f>IF(IF(ISNA(VLOOKUP($B14,'Tolnay Kálmán EV'!$C$1:$F$100,4,FALSE)),"DNC",VLOOKUP($B14,'Tolnay Kálmán EV'!$C$1:$F$100,4,FALSE))="DNC",$D$3+1,VLOOKUP($B14,'Tolnay Kálmán EV'!$C$1:$F$100,4,FALSE))</f>
        <v>50</v>
      </c>
      <c r="F14" s="11">
        <f>IF(IF(ISNA(VLOOKUP($B14,'BR I. Badacsony'!$C$1:$F$99,4,FALSE)),"DNC",VLOOKUP($B14,'BR I. Badacsony'!$C$1:$F$99,4,FALSE))="DNC",$D$3+1,VLOOKUP($B14,'BR I. Badacsony'!$C$1:$F$99,4,FALSE))</f>
        <v>7</v>
      </c>
      <c r="G14" s="11">
        <f>IF(IF(ISNA(VLOOKUP($B14,'BR II. Siófok'!$C$1:$F$96,4,FALSE)),"DNC",VLOOKUP($B14,'BR II. Siófok'!$C$1:$F$96,4,FALSE))="DNC",$D$3+1,VLOOKUP($B14,'BR II. Siófok'!$C$1:$F$96,4,FALSE))</f>
        <v>3</v>
      </c>
      <c r="H14" s="11">
        <f>IF(IF(ISNA(VLOOKUP($B14,'BR III. Szemes'!$C$1:$F$98,4,FALSE)),"DNC",VLOOKUP($B14,'BR III. Szemes'!$C$1:$F$98,4,FALSE))="DNC",$D$3+1,VLOOKUP($B14,'BR III. Szemes'!$C$1:$F$98,4,FALSE))</f>
        <v>50</v>
      </c>
      <c r="I14" s="11">
        <f>IF(IF(ISNA(VLOOKUP($B14,'Horváth Boldizsár'!$C$1:$F$97,4,FALSE)),"DNC",VLOOKUP($B14,'Horváth Boldizsár'!$C$1:$F$97,4,FALSE))="DNC",$D$3+1,VLOOKUP($B14,'Horváth Boldizsár'!$C$1:$F$97,4,FALSE))</f>
        <v>50</v>
      </c>
      <c r="J14" s="11">
        <f>IF(IF(ISNA(VLOOKUP($B14,'BR IV. Lelle'!$C$1:$F$400,4,FALSE)),"DNC",VLOOKUP($B14,'BR IV. Lelle'!$C$1:$F$400,4,FALSE))="DNC",$D$3+1,VLOOKUP($B14,'BR IV. Lelle'!$C$1:$F$400,4,FALSE))</f>
        <v>4</v>
      </c>
      <c r="K14" s="11">
        <f>IF(IF(ISNA(VLOOKUP($B14,'BR V. Boglár'!$C$1:$F$95,4,FALSE)),"DNC",VLOOKUP($B14,'BR V. Boglár'!$C$1:$F$95,4,FALSE))="DNC",$D$3+1,VLOOKUP($B14,'BR V. Boglár'!$C$1:$F$95,4,FALSE))</f>
        <v>4</v>
      </c>
      <c r="L14" s="11">
        <f>IF(IF(ISNA(VLOOKUP($B14,'Őszi Regatta'!$C$1:$F$89,4,FALSE)),"DNC",VLOOKUP($B14,'Őszi Regatta'!$C$1:$F$89,4,FALSE))="DNC",$D$3+1,VLOOKUP($B14,'Őszi Regatta'!$C$1:$F$89,4,FALSE))</f>
        <v>50</v>
      </c>
      <c r="M14" s="11">
        <f>SUM(E14:L14)</f>
        <v>218</v>
      </c>
      <c r="N14" s="11">
        <f>LARGE(E14:L14,1)</f>
        <v>50</v>
      </c>
      <c r="O14" s="16">
        <f>LARGE(E14:L14,2)</f>
        <v>50</v>
      </c>
      <c r="P14" s="11">
        <f>M14-(N14+O14)</f>
        <v>118</v>
      </c>
    </row>
    <row r="15" spans="1:16" x14ac:dyDescent="0.3">
      <c r="A15" s="11">
        <v>11</v>
      </c>
      <c r="B15" s="11" t="s">
        <v>100</v>
      </c>
      <c r="C15" s="11">
        <v>1668</v>
      </c>
      <c r="D15" s="11" t="s">
        <v>101</v>
      </c>
      <c r="E15" s="11">
        <f>IF(IF(ISNA(VLOOKUP($B15,'Tolnay Kálmán EV'!$C$1:$F$100,4,FALSE)),"DNC",VLOOKUP($B15,'Tolnay Kálmán EV'!$C$1:$F$100,4,FALSE))="DNC",$D$3+1,VLOOKUP($B15,'Tolnay Kálmán EV'!$C$1:$F$100,4,FALSE))</f>
        <v>50</v>
      </c>
      <c r="F15" s="11">
        <f>IF(IF(ISNA(VLOOKUP($B15,'BR I. Badacsony'!$C$1:$F$99,4,FALSE)),"DNC",VLOOKUP($B15,'BR I. Badacsony'!$C$1:$F$99,4,FALSE))="DNC",$D$3+1,VLOOKUP($B15,'BR I. Badacsony'!$C$1:$F$99,4,FALSE))</f>
        <v>10</v>
      </c>
      <c r="G15" s="11">
        <f>IF(IF(ISNA(VLOOKUP($B15,'BR II. Siófok'!$C$1:$F$96,4,FALSE)),"DNC",VLOOKUP($B15,'BR II. Siófok'!$C$1:$F$96,4,FALSE))="DNC",$D$3+1,VLOOKUP($B15,'BR II. Siófok'!$C$1:$F$96,4,FALSE))</f>
        <v>16</v>
      </c>
      <c r="H15" s="11">
        <f>IF(IF(ISNA(VLOOKUP($B15,'BR III. Szemes'!$C$1:$F$98,4,FALSE)),"DNC",VLOOKUP($B15,'BR III. Szemes'!$C$1:$F$98,4,FALSE))="DNC",$D$3+1,VLOOKUP($B15,'BR III. Szemes'!$C$1:$F$98,4,FALSE))</f>
        <v>15</v>
      </c>
      <c r="I15" s="11">
        <f>IF(IF(ISNA(VLOOKUP($B15,'Horváth Boldizsár'!$C$1:$F$97,4,FALSE)),"DNC",VLOOKUP($B15,'Horváth Boldizsár'!$C$1:$F$97,4,FALSE))="DNC",$D$3+1,VLOOKUP($B15,'Horváth Boldizsár'!$C$1:$F$97,4,FALSE))</f>
        <v>50</v>
      </c>
      <c r="J15" s="11">
        <f>IF(IF(ISNA(VLOOKUP($B15,'BR IV. Lelle'!$C$1:$F$400,4,FALSE)),"DNC",VLOOKUP($B15,'BR IV. Lelle'!$C$1:$F$400,4,FALSE))="DNC",$D$3+1,VLOOKUP($B15,'BR IV. Lelle'!$C$1:$F$400,4,FALSE))</f>
        <v>23</v>
      </c>
      <c r="K15" s="11">
        <f>IF(IF(ISNA(VLOOKUP($B15,'BR V. Boglár'!$C$1:$F$95,4,FALSE)),"DNC",VLOOKUP($B15,'BR V. Boglár'!$C$1:$F$95,4,FALSE))="DNC",$D$3+1,VLOOKUP($B15,'BR V. Boglár'!$C$1:$F$95,4,FALSE))</f>
        <v>28</v>
      </c>
      <c r="L15" s="11">
        <f>IF(IF(ISNA(VLOOKUP($B15,'Őszi Regatta'!$C$1:$F$89,4,FALSE)),"DNC",VLOOKUP($B15,'Őszi Regatta'!$C$1:$F$89,4,FALSE))="DNC",$D$3+1,VLOOKUP($B15,'Őszi Regatta'!$C$1:$F$89,4,FALSE))</f>
        <v>50</v>
      </c>
      <c r="M15" s="11">
        <f>SUM(E15:L15)</f>
        <v>242</v>
      </c>
      <c r="N15" s="11">
        <f>LARGE(E15:L15,1)</f>
        <v>50</v>
      </c>
      <c r="O15" s="16">
        <f>LARGE(E15:L15,2)</f>
        <v>50</v>
      </c>
      <c r="P15" s="11">
        <f>M15-(N15+O15)</f>
        <v>142</v>
      </c>
    </row>
    <row r="16" spans="1:16" x14ac:dyDescent="0.3">
      <c r="A16" s="11">
        <v>12</v>
      </c>
      <c r="B16" s="11" t="s">
        <v>103</v>
      </c>
      <c r="C16" s="11">
        <v>1646</v>
      </c>
      <c r="D16" s="11" t="s">
        <v>104</v>
      </c>
      <c r="E16" s="11">
        <f>IF(IF(ISNA(VLOOKUP($B16,'Tolnay Kálmán EV'!$C$1:$F$100,4,FALSE)),"DNC",VLOOKUP($B16,'Tolnay Kálmán EV'!$C$1:$F$100,4,FALSE))="DNC",$D$3+1,VLOOKUP($B16,'Tolnay Kálmán EV'!$C$1:$F$100,4,FALSE))</f>
        <v>50</v>
      </c>
      <c r="F16" s="11">
        <f>IF(IF(ISNA(VLOOKUP($B16,'BR I. Badacsony'!$C$1:$F$99,4,FALSE)),"DNC",VLOOKUP($B16,'BR I. Badacsony'!$C$1:$F$99,4,FALSE))="DNC",$D$3+1,VLOOKUP($B16,'BR I. Badacsony'!$C$1:$F$99,4,FALSE))</f>
        <v>16</v>
      </c>
      <c r="G16" s="11">
        <f>IF(IF(ISNA(VLOOKUP($B16,'BR II. Siófok'!$C$1:$F$96,4,FALSE)),"DNC",VLOOKUP($B16,'BR II. Siófok'!$C$1:$F$96,4,FALSE))="DNC",$D$3+1,VLOOKUP($B16,'BR II. Siófok'!$C$1:$F$96,4,FALSE))</f>
        <v>13</v>
      </c>
      <c r="H16" s="11">
        <f>IF(IF(ISNA(VLOOKUP($B16,'BR III. Szemes'!$C$1:$F$98,4,FALSE)),"DNC",VLOOKUP($B16,'BR III. Szemes'!$C$1:$F$98,4,FALSE))="DNC",$D$3+1,VLOOKUP($B16,'BR III. Szemes'!$C$1:$F$98,4,FALSE))</f>
        <v>16</v>
      </c>
      <c r="I16" s="11">
        <f>IF(IF(ISNA(VLOOKUP($B16,'Horváth Boldizsár'!$C$1:$F$97,4,FALSE)),"DNC",VLOOKUP($B16,'Horváth Boldizsár'!$C$1:$F$97,4,FALSE))="DNC",$D$3+1,VLOOKUP($B16,'Horváth Boldizsár'!$C$1:$F$97,4,FALSE))</f>
        <v>50</v>
      </c>
      <c r="J16" s="11">
        <f>IF(IF(ISNA(VLOOKUP($B16,'BR IV. Lelle'!$C$1:$F$400,4,FALSE)),"DNC",VLOOKUP($B16,'BR IV. Lelle'!$C$1:$F$400,4,FALSE))="DNC",$D$3+1,VLOOKUP($B16,'BR IV. Lelle'!$C$1:$F$400,4,FALSE))</f>
        <v>22</v>
      </c>
      <c r="K16" s="11">
        <f>IF(IF(ISNA(VLOOKUP($B16,'BR V. Boglár'!$C$1:$F$95,4,FALSE)),"DNC",VLOOKUP($B16,'BR V. Boglár'!$C$1:$F$95,4,FALSE))="DNC",$D$3+1,VLOOKUP($B16,'BR V. Boglár'!$C$1:$F$95,4,FALSE))</f>
        <v>28</v>
      </c>
      <c r="L16" s="11">
        <f>IF(IF(ISNA(VLOOKUP($B16,'Őszi Regatta'!$C$1:$F$89,4,FALSE)),"DNC",VLOOKUP($B16,'Őszi Regatta'!$C$1:$F$89,4,FALSE))="DNC",$D$3+1,VLOOKUP($B16,'Őszi Regatta'!$C$1:$F$89,4,FALSE))</f>
        <v>50</v>
      </c>
      <c r="M16" s="11">
        <f>SUM(E16:L16)</f>
        <v>245</v>
      </c>
      <c r="N16" s="11">
        <f>LARGE(E16:L16,1)</f>
        <v>50</v>
      </c>
      <c r="O16" s="16">
        <f>LARGE(E16:L16,2)</f>
        <v>50</v>
      </c>
      <c r="P16" s="11">
        <f>M16-(N16+O16)</f>
        <v>145</v>
      </c>
    </row>
    <row r="17" spans="1:16" x14ac:dyDescent="0.3">
      <c r="A17" s="11">
        <v>13</v>
      </c>
      <c r="B17" s="11" t="s">
        <v>94</v>
      </c>
      <c r="C17" s="11">
        <v>1045</v>
      </c>
      <c r="D17" s="11" t="s">
        <v>248</v>
      </c>
      <c r="E17" s="11">
        <f>IF(IF(ISNA(VLOOKUP($B17,'Tolnay Kálmán EV'!$C$1:$F$100,4,FALSE)),"DNC",VLOOKUP($B17,'Tolnay Kálmán EV'!$C$1:$F$100,4,FALSE))="DNC",$D$3+1,VLOOKUP($B17,'Tolnay Kálmán EV'!$C$1:$F$100,4,FALSE))</f>
        <v>50</v>
      </c>
      <c r="F17" s="11">
        <f>IF(IF(ISNA(VLOOKUP($B17,'BR I. Badacsony'!$C$1:$F$99,4,FALSE)),"DNC",VLOOKUP($B17,'BR I. Badacsony'!$C$1:$F$99,4,FALSE))="DNC",$D$3+1,VLOOKUP($B17,'BR I. Badacsony'!$C$1:$F$99,4,FALSE))</f>
        <v>12</v>
      </c>
      <c r="G17" s="11">
        <f>IF(IF(ISNA(VLOOKUP($B17,'BR II. Siófok'!$C$1:$F$96,4,FALSE)),"DNC",VLOOKUP($B17,'BR II. Siófok'!$C$1:$F$96,4,FALSE))="DNC",$D$3+1,VLOOKUP($B17,'BR II. Siófok'!$C$1:$F$96,4,FALSE))</f>
        <v>16</v>
      </c>
      <c r="H17" s="11">
        <f>IF(IF(ISNA(VLOOKUP($B17,'BR III. Szemes'!$C$1:$F$98,4,FALSE)),"DNC",VLOOKUP($B17,'BR III. Szemes'!$C$1:$F$98,4,FALSE))="DNC",$D$3+1,VLOOKUP($B17,'BR III. Szemes'!$C$1:$F$98,4,FALSE))</f>
        <v>50</v>
      </c>
      <c r="I17" s="11">
        <f>IF(IF(ISNA(VLOOKUP($B17,'Horváth Boldizsár'!$C$1:$F$97,4,FALSE)),"DNC",VLOOKUP($B17,'Horváth Boldizsár'!$C$1:$F$97,4,FALSE))="DNC",$D$3+1,VLOOKUP($B17,'Horváth Boldizsár'!$C$1:$F$97,4,FALSE))</f>
        <v>50</v>
      </c>
      <c r="J17" s="11">
        <f>IF(IF(ISNA(VLOOKUP($B17,'BR IV. Lelle'!$C$1:$F$400,4,FALSE)),"DNC",VLOOKUP($B17,'BR IV. Lelle'!$C$1:$F$400,4,FALSE))="DNC",$D$3+1,VLOOKUP($B17,'BR IV. Lelle'!$C$1:$F$400,4,FALSE))</f>
        <v>8</v>
      </c>
      <c r="K17" s="11">
        <f>IF(IF(ISNA(VLOOKUP($B17,'BR V. Boglár'!$C$1:$F$95,4,FALSE)),"DNC",VLOOKUP($B17,'BR V. Boglár'!$C$1:$F$95,4,FALSE))="DNC",$D$3+1,VLOOKUP($B17,'BR V. Boglár'!$C$1:$F$95,4,FALSE))</f>
        <v>17</v>
      </c>
      <c r="L17" s="11">
        <f>IF(IF(ISNA(VLOOKUP($B17,'Őszi Regatta'!$C$1:$F$89,4,FALSE)),"DNC",VLOOKUP($B17,'Őszi Regatta'!$C$1:$F$89,4,FALSE))="DNC",$D$3+1,VLOOKUP($B17,'Őszi Regatta'!$C$1:$F$89,4,FALSE))</f>
        <v>50</v>
      </c>
      <c r="M17" s="11">
        <f>SUM(E17:L17)</f>
        <v>253</v>
      </c>
      <c r="N17" s="11">
        <f>LARGE(E17:L17,1)</f>
        <v>50</v>
      </c>
      <c r="O17" s="16">
        <f>LARGE(E17:L17,2)</f>
        <v>50</v>
      </c>
      <c r="P17" s="11">
        <f>M17-(N17+O17)</f>
        <v>153</v>
      </c>
    </row>
    <row r="18" spans="1:16" x14ac:dyDescent="0.3">
      <c r="A18" s="11">
        <v>14</v>
      </c>
      <c r="B18" s="11" t="s">
        <v>254</v>
      </c>
      <c r="C18" s="11">
        <v>4331</v>
      </c>
      <c r="D18" s="11" t="s">
        <v>255</v>
      </c>
      <c r="E18" s="11">
        <f>IF(IF(ISNA(VLOOKUP($B18,'Tolnay Kálmán EV'!$C$1:$F$100,4,FALSE)),"DNC",VLOOKUP($B18,'Tolnay Kálmán EV'!$C$1:$F$100,4,FALSE))="DNC",$D$3+1,VLOOKUP($B18,'Tolnay Kálmán EV'!$C$1:$F$100,4,FALSE))</f>
        <v>50</v>
      </c>
      <c r="F18" s="11">
        <f>IF(IF(ISNA(VLOOKUP($B18,'BR I. Badacsony'!$C$1:$F$99,4,FALSE)),"DNC",VLOOKUP($B18,'BR I. Badacsony'!$C$1:$F$99,4,FALSE))="DNC",$D$3+1,VLOOKUP($B18,'BR I. Badacsony'!$C$1:$F$99,4,FALSE))</f>
        <v>15</v>
      </c>
      <c r="G18" s="11">
        <f>IF(IF(ISNA(VLOOKUP($B18,'BR II. Siófok'!$C$1:$F$96,4,FALSE)),"DNC",VLOOKUP($B18,'BR II. Siófok'!$C$1:$F$96,4,FALSE))="DNC",$D$3+1,VLOOKUP($B18,'BR II. Siófok'!$C$1:$F$96,4,FALSE))</f>
        <v>7</v>
      </c>
      <c r="H18" s="11">
        <f>IF(IF(ISNA(VLOOKUP($B18,'BR III. Szemes'!$C$1:$F$98,4,FALSE)),"DNC",VLOOKUP($B18,'BR III. Szemes'!$C$1:$F$98,4,FALSE))="DNC",$D$3+1,VLOOKUP($B18,'BR III. Szemes'!$C$1:$F$98,4,FALSE))</f>
        <v>50</v>
      </c>
      <c r="I18" s="11">
        <f>IF(IF(ISNA(VLOOKUP($B18,'Horváth Boldizsár'!$C$1:$F$97,4,FALSE)),"DNC",VLOOKUP($B18,'Horváth Boldizsár'!$C$1:$F$97,4,FALSE))="DNC",$D$3+1,VLOOKUP($B18,'Horváth Boldizsár'!$C$1:$F$97,4,FALSE))</f>
        <v>50</v>
      </c>
      <c r="J18" s="11">
        <f>IF(IF(ISNA(VLOOKUP($B18,'BR IV. Lelle'!$C$1:$F$400,4,FALSE)),"DNC",VLOOKUP($B18,'BR IV. Lelle'!$C$1:$F$400,4,FALSE))="DNC",$D$3+1,VLOOKUP($B18,'BR IV. Lelle'!$C$1:$F$400,4,FALSE))</f>
        <v>19</v>
      </c>
      <c r="K18" s="11">
        <f>IF(IF(ISNA(VLOOKUP($B18,'BR V. Boglár'!$C$1:$F$95,4,FALSE)),"DNC",VLOOKUP($B18,'BR V. Boglár'!$C$1:$F$95,4,FALSE))="DNC",$D$3+1,VLOOKUP($B18,'BR V. Boglár'!$C$1:$F$95,4,FALSE))</f>
        <v>16</v>
      </c>
      <c r="L18" s="11">
        <f>IF(IF(ISNA(VLOOKUP($B18,'Őszi Regatta'!$C$1:$F$89,4,FALSE)),"DNC",VLOOKUP($B18,'Őszi Regatta'!$C$1:$F$89,4,FALSE))="DNC",$D$3+1,VLOOKUP($B18,'Őszi Regatta'!$C$1:$F$89,4,FALSE))</f>
        <v>50</v>
      </c>
      <c r="M18" s="11">
        <f>SUM(E18:L18)</f>
        <v>257</v>
      </c>
      <c r="N18" s="11">
        <f>LARGE(E18:L18,1)</f>
        <v>50</v>
      </c>
      <c r="O18" s="16">
        <f>LARGE(E18:L18,2)</f>
        <v>50</v>
      </c>
      <c r="P18" s="11">
        <f>M18-(N18+O18)</f>
        <v>157</v>
      </c>
    </row>
    <row r="19" spans="1:16" x14ac:dyDescent="0.3">
      <c r="A19" s="11">
        <v>15</v>
      </c>
      <c r="B19" s="11" t="s">
        <v>186</v>
      </c>
      <c r="C19" s="11">
        <v>8516</v>
      </c>
      <c r="D19" s="11" t="s">
        <v>576</v>
      </c>
      <c r="E19" s="11">
        <f>IF(IF(ISNA(VLOOKUP($B19,'Tolnay Kálmán EV'!$C$1:$F$100,4,FALSE)),"DNC",VLOOKUP($B19,'Tolnay Kálmán EV'!$C$1:$F$100,4,FALSE))="DNC",$D$3+1,VLOOKUP($B19,'Tolnay Kálmán EV'!$C$1:$F$100,4,FALSE))</f>
        <v>3</v>
      </c>
      <c r="F19" s="11">
        <f>IF(IF(ISNA(VLOOKUP($B19,'BR I. Badacsony'!$C$1:$F$99,4,FALSE)),"DNC",VLOOKUP($B19,'BR I. Badacsony'!$C$1:$F$99,4,FALSE))="DNC",$D$3+1,VLOOKUP($B19,'BR I. Badacsony'!$C$1:$F$99,4,FALSE))</f>
        <v>50</v>
      </c>
      <c r="G19" s="11">
        <f>IF(IF(ISNA(VLOOKUP($B19,'BR II. Siófok'!$C$1:$F$96,4,FALSE)),"DNC",VLOOKUP($B19,'BR II. Siófok'!$C$1:$F$96,4,FALSE))="DNC",$D$3+1,VLOOKUP($B19,'BR II. Siófok'!$C$1:$F$96,4,FALSE))</f>
        <v>50</v>
      </c>
      <c r="H19" s="11">
        <f>IF(IF(ISNA(VLOOKUP($B19,'BR III. Szemes'!$C$1:$F$98,4,FALSE)),"DNC",VLOOKUP($B19,'BR III. Szemes'!$C$1:$F$98,4,FALSE))="DNC",$D$3+1,VLOOKUP($B19,'BR III. Szemes'!$C$1:$F$98,4,FALSE))</f>
        <v>50</v>
      </c>
      <c r="I19" s="11">
        <f>IF(IF(ISNA(VLOOKUP($B19,'Horváth Boldizsár'!$C$1:$F$97,4,FALSE)),"DNC",VLOOKUP($B19,'Horváth Boldizsár'!$C$1:$F$97,4,FALSE))="DNC",$D$3+1,VLOOKUP($B19,'Horváth Boldizsár'!$C$1:$F$97,4,FALSE))</f>
        <v>5</v>
      </c>
      <c r="J19" s="11">
        <f>IF(IF(ISNA(VLOOKUP($B19,'BR IV. Lelle'!$C$1:$F$400,4,FALSE)),"DNC",VLOOKUP($B19,'BR IV. Lelle'!$C$1:$F$400,4,FALSE))="DNC",$D$3+1,VLOOKUP($B19,'BR IV. Lelle'!$C$1:$F$400,4,FALSE))</f>
        <v>50</v>
      </c>
      <c r="K19" s="11">
        <f>IF(IF(ISNA(VLOOKUP($B19,'BR V. Boglár'!$C$1:$F$95,4,FALSE)),"DNC",VLOOKUP($B19,'BR V. Boglár'!$C$1:$F$95,4,FALSE))="DNC",$D$3+1,VLOOKUP($B19,'BR V. Boglár'!$C$1:$F$95,4,FALSE))</f>
        <v>50</v>
      </c>
      <c r="L19" s="11">
        <f>IF(IF(ISNA(VLOOKUP($B19,'Őszi Regatta'!$C$1:$F$89,4,FALSE)),"DNC",VLOOKUP($B19,'Őszi Regatta'!$C$1:$F$89,4,FALSE))="DNC",$D$3+1,VLOOKUP($B19,'Őszi Regatta'!$C$1:$F$89,4,FALSE))</f>
        <v>7</v>
      </c>
      <c r="M19" s="11">
        <f>SUM(E19:L19)</f>
        <v>265</v>
      </c>
      <c r="N19" s="11">
        <f>LARGE(E19:L19,1)</f>
        <v>50</v>
      </c>
      <c r="O19" s="16">
        <f>LARGE(E19:L19,2)</f>
        <v>50</v>
      </c>
      <c r="P19" s="11">
        <f>M19-(N19+O19)</f>
        <v>165</v>
      </c>
    </row>
    <row r="20" spans="1:16" x14ac:dyDescent="0.3">
      <c r="A20" s="11">
        <v>16</v>
      </c>
      <c r="B20" s="69" t="s">
        <v>301</v>
      </c>
      <c r="C20" s="42">
        <v>1725</v>
      </c>
      <c r="D20" s="69" t="s">
        <v>302</v>
      </c>
      <c r="E20" s="11">
        <f>IF(IF(ISNA(VLOOKUP($B20,'Tolnay Kálmán EV'!$C$1:$F$100,4,FALSE)),"DNC",VLOOKUP($B20,'Tolnay Kálmán EV'!$C$1:$F$100,4,FALSE))="DNC",$D$3+1,VLOOKUP($B20,'Tolnay Kálmán EV'!$C$1:$F$100,4,FALSE))</f>
        <v>50</v>
      </c>
      <c r="F20" s="11">
        <f>IF(IF(ISNA(VLOOKUP($B20,'BR I. Badacsony'!$C$1:$F$99,4,FALSE)),"DNC",VLOOKUP($B20,'BR I. Badacsony'!$C$1:$F$99,4,FALSE))="DNC",$D$3+1,VLOOKUP($B20,'BR I. Badacsony'!$C$1:$F$99,4,FALSE))</f>
        <v>50</v>
      </c>
      <c r="G20" s="11">
        <f>IF(IF(ISNA(VLOOKUP($B20,'BR II. Siófok'!$C$1:$F$96,4,FALSE)),"DNC",VLOOKUP($B20,'BR II. Siófok'!$C$1:$F$96,4,FALSE))="DNC",$D$3+1,VLOOKUP($B20,'BR II. Siófok'!$C$1:$F$96,4,FALSE))</f>
        <v>16</v>
      </c>
      <c r="H20" s="11">
        <f>IF(IF(ISNA(VLOOKUP($B20,'BR III. Szemes'!$C$1:$F$98,4,FALSE)),"DNC",VLOOKUP($B20,'BR III. Szemes'!$C$1:$F$98,4,FALSE))="DNC",$D$3+1,VLOOKUP($B20,'BR III. Szemes'!$C$1:$F$98,4,FALSE))</f>
        <v>18</v>
      </c>
      <c r="I20" s="11">
        <f>IF(IF(ISNA(VLOOKUP($B20,'Horváth Boldizsár'!$C$1:$F$97,4,FALSE)),"DNC",VLOOKUP($B20,'Horváth Boldizsár'!$C$1:$F$97,4,FALSE))="DNC",$D$3+1,VLOOKUP($B20,'Horváth Boldizsár'!$C$1:$F$97,4,FALSE))</f>
        <v>6</v>
      </c>
      <c r="J20" s="11">
        <f>IF(IF(ISNA(VLOOKUP($B20,'BR IV. Lelle'!$C$1:$F$400,4,FALSE)),"DNC",VLOOKUP($B20,'BR IV. Lelle'!$C$1:$F$400,4,FALSE))="DNC",$D$3+1,VLOOKUP($B20,'BR IV. Lelle'!$C$1:$F$400,4,FALSE))</f>
        <v>50</v>
      </c>
      <c r="K20" s="11">
        <f>IF(IF(ISNA(VLOOKUP($B20,'BR V. Boglár'!$C$1:$F$95,4,FALSE)),"DNC",VLOOKUP($B20,'BR V. Boglár'!$C$1:$F$95,4,FALSE))="DNC",$D$3+1,VLOOKUP($B20,'BR V. Boglár'!$C$1:$F$95,4,FALSE))</f>
        <v>28</v>
      </c>
      <c r="L20" s="11">
        <f>IF(IF(ISNA(VLOOKUP($B20,'Őszi Regatta'!$C$1:$F$89,4,FALSE)),"DNC",VLOOKUP($B20,'Őszi Regatta'!$C$1:$F$89,4,FALSE))="DNC",$D$3+1,VLOOKUP($B20,'Őszi Regatta'!$C$1:$F$89,4,FALSE))</f>
        <v>50</v>
      </c>
      <c r="M20" s="11">
        <f>SUM(E20:L20)</f>
        <v>268</v>
      </c>
      <c r="N20" s="11">
        <f>LARGE(E20:L20,1)</f>
        <v>50</v>
      </c>
      <c r="O20" s="16">
        <f>LARGE(E20:L20,2)</f>
        <v>50</v>
      </c>
      <c r="P20" s="11">
        <f>M20-(N20+O20)</f>
        <v>168</v>
      </c>
    </row>
    <row r="21" spans="1:16" x14ac:dyDescent="0.3">
      <c r="A21" s="11">
        <v>17</v>
      </c>
      <c r="B21" s="11" t="s">
        <v>336</v>
      </c>
      <c r="C21" s="11"/>
      <c r="D21" s="11" t="s">
        <v>138</v>
      </c>
      <c r="E21" s="11">
        <f>IF(IF(ISNA(VLOOKUP($B21,'Tolnay Kálmán EV'!$C$1:$F$100,4,FALSE)),"DNC",VLOOKUP($B21,'Tolnay Kálmán EV'!$C$1:$F$100,4,FALSE))="DNC",$D$3+1,VLOOKUP($B21,'Tolnay Kálmán EV'!$C$1:$F$100,4,FALSE))</f>
        <v>50</v>
      </c>
      <c r="F21" s="11">
        <f>IF(IF(ISNA(VLOOKUP($B21,'BR I. Badacsony'!$C$1:$F$99,4,FALSE)),"DNC",VLOOKUP($B21,'BR I. Badacsony'!$C$1:$F$99,4,FALSE))="DNC",$D$3+1,VLOOKUP($B21,'BR I. Badacsony'!$C$1:$F$99,4,FALSE))</f>
        <v>50</v>
      </c>
      <c r="G21" s="11">
        <f>IF(IF(ISNA(VLOOKUP($B21,'BR II. Siófok'!$C$1:$F$96,4,FALSE)),"DNC",VLOOKUP($B21,'BR II. Siófok'!$C$1:$F$96,4,FALSE))="DNC",$D$3+1,VLOOKUP($B21,'BR II. Siófok'!$C$1:$F$96,4,FALSE))</f>
        <v>50</v>
      </c>
      <c r="H21" s="11">
        <f>IF(IF(ISNA(VLOOKUP($B21,'BR III. Szemes'!$C$1:$F$98,4,FALSE)),"DNC",VLOOKUP($B21,'BR III. Szemes'!$C$1:$F$98,4,FALSE))="DNC",$D$3+1,VLOOKUP($B21,'BR III. Szemes'!$C$1:$F$98,4,FALSE))</f>
        <v>10</v>
      </c>
      <c r="I21" s="11">
        <f>IF(IF(ISNA(VLOOKUP($B21,'Horváth Boldizsár'!$C$1:$F$97,4,FALSE)),"DNC",VLOOKUP($B21,'Horváth Boldizsár'!$C$1:$F$97,4,FALSE))="DNC",$D$3+1,VLOOKUP($B21,'Horváth Boldizsár'!$C$1:$F$97,4,FALSE))</f>
        <v>50</v>
      </c>
      <c r="J21" s="11">
        <f>IF(IF(ISNA(VLOOKUP($B21,'BR IV. Lelle'!$C$1:$F$400,4,FALSE)),"DNC",VLOOKUP($B21,'BR IV. Lelle'!$C$1:$F$400,4,FALSE))="DNC",$D$3+1,VLOOKUP($B21,'BR IV. Lelle'!$C$1:$F$400,4,FALSE))</f>
        <v>15</v>
      </c>
      <c r="K21" s="11">
        <f>IF(IF(ISNA(VLOOKUP($B21,'BR V. Boglár'!$C$1:$F$95,4,FALSE)),"DNC",VLOOKUP($B21,'BR V. Boglár'!$C$1:$F$95,4,FALSE))="DNC",$D$3+1,VLOOKUP($B21,'BR V. Boglár'!$C$1:$F$95,4,FALSE))</f>
        <v>14</v>
      </c>
      <c r="L21" s="11">
        <f>IF(IF(ISNA(VLOOKUP($B21,'Őszi Regatta'!$C$1:$F$89,4,FALSE)),"DNC",VLOOKUP($B21,'Őszi Regatta'!$C$1:$F$89,4,FALSE))="DNC",$D$3+1,VLOOKUP($B21,'Őszi Regatta'!$C$1:$F$89,4,FALSE))</f>
        <v>50</v>
      </c>
      <c r="M21" s="11">
        <f>SUM(E21:L21)</f>
        <v>289</v>
      </c>
      <c r="N21" s="11">
        <f>LARGE(E21:L21,1)</f>
        <v>50</v>
      </c>
      <c r="O21" s="16">
        <f>LARGE(E21:L21,2)</f>
        <v>50</v>
      </c>
      <c r="P21" s="11">
        <f>M21-(N21+O21)</f>
        <v>189</v>
      </c>
    </row>
    <row r="22" spans="1:16" x14ac:dyDescent="0.3">
      <c r="A22" s="11">
        <v>18</v>
      </c>
      <c r="B22" s="11" t="s">
        <v>37</v>
      </c>
      <c r="C22" s="11">
        <v>46</v>
      </c>
      <c r="D22" s="11" t="s">
        <v>38</v>
      </c>
      <c r="E22" s="11">
        <f>IF(IF(ISNA(VLOOKUP($B22,'Tolnay Kálmán EV'!$C$1:$F$100,4,FALSE)),"DNC",VLOOKUP($B22,'Tolnay Kálmán EV'!$C$1:$F$100,4,FALSE))="DNC",$D$3+1,VLOOKUP($B22,'Tolnay Kálmán EV'!$C$1:$F$100,4,FALSE))</f>
        <v>4</v>
      </c>
      <c r="F22" s="11">
        <f>IF(IF(ISNA(VLOOKUP($B22,'BR I. Badacsony'!$C$1:$F$99,4,FALSE)),"DNC",VLOOKUP($B22,'BR I. Badacsony'!$C$1:$F$99,4,FALSE))="DNC",$D$3+1,VLOOKUP($B22,'BR I. Badacsony'!$C$1:$F$99,4,FALSE))</f>
        <v>50</v>
      </c>
      <c r="G22" s="11">
        <f>IF(IF(ISNA(VLOOKUP($B22,'BR II. Siófok'!$C$1:$F$96,4,FALSE)),"DNC",VLOOKUP($B22,'BR II. Siófok'!$C$1:$F$96,4,FALSE))="DNC",$D$3+1,VLOOKUP($B22,'BR II. Siófok'!$C$1:$F$96,4,FALSE))</f>
        <v>50</v>
      </c>
      <c r="H22" s="11">
        <f>IF(IF(ISNA(VLOOKUP($B22,'BR III. Szemes'!$C$1:$F$98,4,FALSE)),"DNC",VLOOKUP($B22,'BR III. Szemes'!$C$1:$F$98,4,FALSE))="DNC",$D$3+1,VLOOKUP($B22,'BR III. Szemes'!$C$1:$F$98,4,FALSE))</f>
        <v>50</v>
      </c>
      <c r="I22" s="11">
        <f>IF(IF(ISNA(VLOOKUP($B22,'Horváth Boldizsár'!$C$1:$F$97,4,FALSE)),"DNC",VLOOKUP($B22,'Horváth Boldizsár'!$C$1:$F$97,4,FALSE))="DNC",$D$3+1,VLOOKUP($B22,'Horváth Boldizsár'!$C$1:$F$97,4,FALSE))</f>
        <v>1</v>
      </c>
      <c r="J22" s="11">
        <f>IF(IF(ISNA(VLOOKUP($B22,'BR IV. Lelle'!$C$1:$F$400,4,FALSE)),"DNC",VLOOKUP($B22,'BR IV. Lelle'!$C$1:$F$400,4,FALSE))="DNC",$D$3+1,VLOOKUP($B22,'BR IV. Lelle'!$C$1:$F$400,4,FALSE))</f>
        <v>50</v>
      </c>
      <c r="K22" s="11">
        <f>IF(IF(ISNA(VLOOKUP($B22,'BR V. Boglár'!$C$1:$F$95,4,FALSE)),"DNC",VLOOKUP($B22,'BR V. Boglár'!$C$1:$F$95,4,FALSE))="DNC",$D$3+1,VLOOKUP($B22,'BR V. Boglár'!$C$1:$F$95,4,FALSE))</f>
        <v>50</v>
      </c>
      <c r="L22" s="11">
        <f>IF(IF(ISNA(VLOOKUP($B22,'Őszi Regatta'!$C$1:$F$89,4,FALSE)),"DNC",VLOOKUP($B22,'Őszi Regatta'!$C$1:$F$89,4,FALSE))="DNC",$D$3+1,VLOOKUP($B22,'Őszi Regatta'!$C$1:$F$89,4,FALSE))</f>
        <v>50</v>
      </c>
      <c r="M22" s="11">
        <f>SUM(E22:L22)</f>
        <v>305</v>
      </c>
      <c r="N22" s="11">
        <f>LARGE(E22:L22,1)</f>
        <v>50</v>
      </c>
      <c r="O22" s="16">
        <f>LARGE(E22:L22,2)</f>
        <v>50</v>
      </c>
      <c r="P22" s="11">
        <f>M22-(N22+O22)</f>
        <v>205</v>
      </c>
    </row>
    <row r="23" spans="1:16" x14ac:dyDescent="0.3">
      <c r="A23" s="11">
        <v>19</v>
      </c>
      <c r="B23" s="11" t="s">
        <v>89</v>
      </c>
      <c r="C23" s="11">
        <v>1145</v>
      </c>
      <c r="D23" s="11" t="s">
        <v>90</v>
      </c>
      <c r="E23" s="11">
        <f>IF(IF(ISNA(VLOOKUP($B23,'Tolnay Kálmán EV'!$C$1:$F$100,4,FALSE)),"DNC",VLOOKUP($B23,'Tolnay Kálmán EV'!$C$1:$F$100,4,FALSE))="DNC",$D$3+1,VLOOKUP($B23,'Tolnay Kálmán EV'!$C$1:$F$100,4,FALSE))</f>
        <v>50</v>
      </c>
      <c r="F23" s="11">
        <f>IF(IF(ISNA(VLOOKUP($B23,'BR I. Badacsony'!$C$1:$F$99,4,FALSE)),"DNC",VLOOKUP($B23,'BR I. Badacsony'!$C$1:$F$99,4,FALSE))="DNC",$D$3+1,VLOOKUP($B23,'BR I. Badacsony'!$C$1:$F$99,4,FALSE))</f>
        <v>5</v>
      </c>
      <c r="G23" s="11">
        <f>IF(IF(ISNA(VLOOKUP($B23,'BR II. Siófok'!$C$1:$F$96,4,FALSE)),"DNC",VLOOKUP($B23,'BR II. Siófok'!$C$1:$F$96,4,FALSE))="DNC",$D$3+1,VLOOKUP($B23,'BR II. Siófok'!$C$1:$F$96,4,FALSE))</f>
        <v>50</v>
      </c>
      <c r="H23" s="11">
        <f>IF(IF(ISNA(VLOOKUP($B23,'BR III. Szemes'!$C$1:$F$98,4,FALSE)),"DNC",VLOOKUP($B23,'BR III. Szemes'!$C$1:$F$98,4,FALSE))="DNC",$D$3+1,VLOOKUP($B23,'BR III. Szemes'!$C$1:$F$98,4,FALSE))</f>
        <v>50</v>
      </c>
      <c r="I23" s="11">
        <f>IF(IF(ISNA(VLOOKUP($B23,'Horváth Boldizsár'!$C$1:$F$97,4,FALSE)),"DNC",VLOOKUP($B23,'Horváth Boldizsár'!$C$1:$F$97,4,FALSE))="DNC",$D$3+1,VLOOKUP($B23,'Horváth Boldizsár'!$C$1:$F$97,4,FALSE))</f>
        <v>2</v>
      </c>
      <c r="J23" s="11">
        <f>IF(IF(ISNA(VLOOKUP($B23,'BR IV. Lelle'!$C$1:$F$400,4,FALSE)),"DNC",VLOOKUP($B23,'BR IV. Lelle'!$C$1:$F$400,4,FALSE))="DNC",$D$3+1,VLOOKUP($B23,'BR IV. Lelle'!$C$1:$F$400,4,FALSE))</f>
        <v>50</v>
      </c>
      <c r="K23" s="11">
        <f>IF(IF(ISNA(VLOOKUP($B23,'BR V. Boglár'!$C$1:$F$95,4,FALSE)),"DNC",VLOOKUP($B23,'BR V. Boglár'!$C$1:$F$95,4,FALSE))="DNC",$D$3+1,VLOOKUP($B23,'BR V. Boglár'!$C$1:$F$95,4,FALSE))</f>
        <v>50</v>
      </c>
      <c r="L23" s="11">
        <f>IF(IF(ISNA(VLOOKUP($B23,'Őszi Regatta'!$C$1:$F$89,4,FALSE)),"DNC",VLOOKUP($B23,'Őszi Regatta'!$C$1:$F$89,4,FALSE))="DNC",$D$3+1,VLOOKUP($B23,'Őszi Regatta'!$C$1:$F$89,4,FALSE))</f>
        <v>50</v>
      </c>
      <c r="M23" s="11">
        <f>SUM(E23:L23)</f>
        <v>307</v>
      </c>
      <c r="N23" s="11">
        <f>LARGE(E23:L23,1)</f>
        <v>50</v>
      </c>
      <c r="O23" s="16">
        <f>LARGE(E23:L23,2)</f>
        <v>50</v>
      </c>
      <c r="P23" s="11">
        <f>M23-(N23+O23)</f>
        <v>207</v>
      </c>
    </row>
    <row r="24" spans="1:16" x14ac:dyDescent="0.3">
      <c r="A24" s="11">
        <v>20</v>
      </c>
      <c r="B24" s="11" t="s">
        <v>342</v>
      </c>
      <c r="C24" s="11"/>
      <c r="D24" s="11" t="s">
        <v>343</v>
      </c>
      <c r="E24" s="11">
        <f>IF(IF(ISNA(VLOOKUP($B24,'Tolnay Kálmán EV'!$C$1:$F$100,4,FALSE)),"DNC",VLOOKUP($B24,'Tolnay Kálmán EV'!$C$1:$F$100,4,FALSE))="DNC",$D$3+1,VLOOKUP($B24,'Tolnay Kálmán EV'!$C$1:$F$100,4,FALSE))</f>
        <v>50</v>
      </c>
      <c r="F24" s="11">
        <f>IF(IF(ISNA(VLOOKUP($B24,'BR I. Badacsony'!$C$1:$F$99,4,FALSE)),"DNC",VLOOKUP($B24,'BR I. Badacsony'!$C$1:$F$99,4,FALSE))="DNC",$D$3+1,VLOOKUP($B24,'BR I. Badacsony'!$C$1:$F$99,4,FALSE))</f>
        <v>50</v>
      </c>
      <c r="G24" s="11">
        <f>IF(IF(ISNA(VLOOKUP($B24,'BR II. Siófok'!$C$1:$F$96,4,FALSE)),"DNC",VLOOKUP($B24,'BR II. Siófok'!$C$1:$F$96,4,FALSE))="DNC",$D$3+1,VLOOKUP($B24,'BR II. Siófok'!$C$1:$F$96,4,FALSE))</f>
        <v>50</v>
      </c>
      <c r="H24" s="11">
        <f>IF(IF(ISNA(VLOOKUP($B24,'BR III. Szemes'!$C$1:$F$98,4,FALSE)),"DNC",VLOOKUP($B24,'BR III. Szemes'!$C$1:$F$98,4,FALSE))="DNC",$D$3+1,VLOOKUP($B24,'BR III. Szemes'!$C$1:$F$98,4,FALSE))</f>
        <v>21</v>
      </c>
      <c r="I24" s="11">
        <f>IF(IF(ISNA(VLOOKUP($B24,'Horváth Boldizsár'!$C$1:$F$97,4,FALSE)),"DNC",VLOOKUP($B24,'Horváth Boldizsár'!$C$1:$F$97,4,FALSE))="DNC",$D$3+1,VLOOKUP($B24,'Horváth Boldizsár'!$C$1:$F$97,4,FALSE))</f>
        <v>50</v>
      </c>
      <c r="J24" s="11">
        <f>IF(IF(ISNA(VLOOKUP($B24,'BR IV. Lelle'!$C$1:$F$400,4,FALSE)),"DNC",VLOOKUP($B24,'BR IV. Lelle'!$C$1:$F$400,4,FALSE))="DNC",$D$3+1,VLOOKUP($B24,'BR IV. Lelle'!$C$1:$F$400,4,FALSE))</f>
        <v>11</v>
      </c>
      <c r="K24" s="11">
        <f>IF(IF(ISNA(VLOOKUP($B24,'BR V. Boglár'!$C$1:$F$95,4,FALSE)),"DNC",VLOOKUP($B24,'BR V. Boglár'!$C$1:$F$95,4,FALSE))="DNC",$D$3+1,VLOOKUP($B24,'BR V. Boglár'!$C$1:$F$95,4,FALSE))</f>
        <v>28</v>
      </c>
      <c r="L24" s="11">
        <f>IF(IF(ISNA(VLOOKUP($B24,'Őszi Regatta'!$C$1:$F$89,4,FALSE)),"DNC",VLOOKUP($B24,'Őszi Regatta'!$C$1:$F$89,4,FALSE))="DNC",$D$3+1,VLOOKUP($B24,'Őszi Regatta'!$C$1:$F$89,4,FALSE))</f>
        <v>50</v>
      </c>
      <c r="M24" s="11">
        <f>SUM(E24:L24)</f>
        <v>310</v>
      </c>
      <c r="N24" s="11">
        <f>LARGE(E24:L24,1)</f>
        <v>50</v>
      </c>
      <c r="O24" s="16">
        <f>LARGE(E24:L24,2)</f>
        <v>50</v>
      </c>
      <c r="P24" s="11">
        <f>M24-(N24+O24)</f>
        <v>210</v>
      </c>
    </row>
    <row r="25" spans="1:16" x14ac:dyDescent="0.3">
      <c r="A25" s="11">
        <v>21</v>
      </c>
      <c r="B25" s="11" t="s">
        <v>338</v>
      </c>
      <c r="C25" s="11"/>
      <c r="D25" s="11" t="s">
        <v>339</v>
      </c>
      <c r="E25" s="11">
        <f>IF(IF(ISNA(VLOOKUP($B25,'Tolnay Kálmán EV'!$C$1:$F$100,4,FALSE)),"DNC",VLOOKUP($B25,'Tolnay Kálmán EV'!$C$1:$F$100,4,FALSE))="DNC",$D$3+1,VLOOKUP($B25,'Tolnay Kálmán EV'!$C$1:$F$100,4,FALSE))</f>
        <v>50</v>
      </c>
      <c r="F25" s="11">
        <f>IF(IF(ISNA(VLOOKUP($B25,'BR I. Badacsony'!$C$1:$F$99,4,FALSE)),"DNC",VLOOKUP($B25,'BR I. Badacsony'!$C$1:$F$99,4,FALSE))="DNC",$D$3+1,VLOOKUP($B25,'BR I. Badacsony'!$C$1:$F$99,4,FALSE))</f>
        <v>50</v>
      </c>
      <c r="G25" s="11">
        <f>IF(IF(ISNA(VLOOKUP($B25,'BR II. Siófok'!$C$1:$F$96,4,FALSE)),"DNC",VLOOKUP($B25,'BR II. Siófok'!$C$1:$F$96,4,FALSE))="DNC",$D$3+1,VLOOKUP($B25,'BR II. Siófok'!$C$1:$F$96,4,FALSE))</f>
        <v>50</v>
      </c>
      <c r="H25" s="11">
        <f>IF(IF(ISNA(VLOOKUP($B25,'BR III. Szemes'!$C$1:$F$98,4,FALSE)),"DNC",VLOOKUP($B25,'BR III. Szemes'!$C$1:$F$98,4,FALSE))="DNC",$D$3+1,VLOOKUP($B25,'BR III. Szemes'!$C$1:$F$98,4,FALSE))</f>
        <v>13</v>
      </c>
      <c r="I25" s="11">
        <f>IF(IF(ISNA(VLOOKUP($B25,'Horváth Boldizsár'!$C$1:$F$97,4,FALSE)),"DNC",VLOOKUP($B25,'Horváth Boldizsár'!$C$1:$F$97,4,FALSE))="DNC",$D$3+1,VLOOKUP($B25,'Horváth Boldizsár'!$C$1:$F$97,4,FALSE))</f>
        <v>50</v>
      </c>
      <c r="J25" s="11">
        <f>IF(IF(ISNA(VLOOKUP($B25,'BR IV. Lelle'!$C$1:$F$400,4,FALSE)),"DNC",VLOOKUP($B25,'BR IV. Lelle'!$C$1:$F$400,4,FALSE))="DNC",$D$3+1,VLOOKUP($B25,'BR IV. Lelle'!$C$1:$F$400,4,FALSE))</f>
        <v>21</v>
      </c>
      <c r="K25" s="11">
        <f>IF(IF(ISNA(VLOOKUP($B25,'BR V. Boglár'!$C$1:$F$95,4,FALSE)),"DNC",VLOOKUP($B25,'BR V. Boglár'!$C$1:$F$95,4,FALSE))="DNC",$D$3+1,VLOOKUP($B25,'BR V. Boglár'!$C$1:$F$95,4,FALSE))</f>
        <v>28</v>
      </c>
      <c r="L25" s="11">
        <f>IF(IF(ISNA(VLOOKUP($B25,'Őszi Regatta'!$C$1:$F$89,4,FALSE)),"DNC",VLOOKUP($B25,'Őszi Regatta'!$C$1:$F$89,4,FALSE))="DNC",$D$3+1,VLOOKUP($B25,'Őszi Regatta'!$C$1:$F$89,4,FALSE))</f>
        <v>50</v>
      </c>
      <c r="M25" s="11">
        <f>SUM(E25:L25)</f>
        <v>312</v>
      </c>
      <c r="N25" s="11">
        <f>LARGE(E25:L25,1)</f>
        <v>50</v>
      </c>
      <c r="O25" s="16">
        <f>LARGE(E25:L25,2)</f>
        <v>50</v>
      </c>
      <c r="P25" s="11">
        <f>M25-(N25+O25)</f>
        <v>212</v>
      </c>
    </row>
    <row r="26" spans="1:16" x14ac:dyDescent="0.3">
      <c r="A26" s="11">
        <v>22</v>
      </c>
      <c r="B26" s="11" t="s">
        <v>98</v>
      </c>
      <c r="C26" s="80">
        <v>3278</v>
      </c>
      <c r="D26" s="11" t="s">
        <v>99</v>
      </c>
      <c r="E26" s="11">
        <f>IF(IF(ISNA(VLOOKUP($B26,'Tolnay Kálmán EV'!$C$1:$F$100,4,FALSE)),"DNC",VLOOKUP($B26,'Tolnay Kálmán EV'!$C$1:$F$100,4,FALSE))="DNC",$D$3+1,VLOOKUP($B26,'Tolnay Kálmán EV'!$C$1:$F$100,4,FALSE))</f>
        <v>50</v>
      </c>
      <c r="F26" s="11">
        <f>IF(IF(ISNA(VLOOKUP($B26,'BR I. Badacsony'!$C$1:$F$99,4,FALSE)),"DNC",VLOOKUP($B26,'BR I. Badacsony'!$C$1:$F$99,4,FALSE))="DNC",$D$3+1,VLOOKUP($B26,'BR I. Badacsony'!$C$1:$F$99,4,FALSE))</f>
        <v>50</v>
      </c>
      <c r="G26" s="11">
        <f>IF(IF(ISNA(VLOOKUP($B26,'BR II. Siófok'!$C$1:$F$96,4,FALSE)),"DNC",VLOOKUP($B26,'BR II. Siófok'!$C$1:$F$96,4,FALSE))="DNC",$D$3+1,VLOOKUP($B26,'BR II. Siófok'!$C$1:$F$96,4,FALSE))</f>
        <v>50</v>
      </c>
      <c r="H26" s="11">
        <f>IF(IF(ISNA(VLOOKUP($B26,'BR III. Szemes'!$C$1:$F$98,4,FALSE)),"DNC",VLOOKUP($B26,'BR III. Szemes'!$C$1:$F$98,4,FALSE))="DNC",$D$3+1,VLOOKUP($B26,'BR III. Szemes'!$C$1:$F$98,4,FALSE))</f>
        <v>11</v>
      </c>
      <c r="I26" s="11">
        <f>IF(IF(ISNA(VLOOKUP($B26,'Horváth Boldizsár'!$C$1:$F$97,4,FALSE)),"DNC",VLOOKUP($B26,'Horváth Boldizsár'!$C$1:$F$97,4,FALSE))="DNC",$D$3+1,VLOOKUP($B26,'Horváth Boldizsár'!$C$1:$F$97,4,FALSE))</f>
        <v>50</v>
      </c>
      <c r="J26" s="11">
        <f>IF(IF(ISNA(VLOOKUP($B26,'BR IV. Lelle'!$C$1:$F$400,4,FALSE)),"DNC",VLOOKUP($B26,'BR IV. Lelle'!$C$1:$F$400,4,FALSE))="DNC",$D$3+1,VLOOKUP($B26,'BR IV. Lelle'!$C$1:$F$400,4,FALSE))</f>
        <v>24</v>
      </c>
      <c r="K26" s="11">
        <f>IF(IF(ISNA(VLOOKUP($B26,'BR V. Boglár'!$C$1:$F$95,4,FALSE)),"DNC",VLOOKUP($B26,'BR V. Boglár'!$C$1:$F$95,4,FALSE))="DNC",$D$3+1,VLOOKUP($B26,'BR V. Boglár'!$C$1:$F$95,4,FALSE))</f>
        <v>28</v>
      </c>
      <c r="L26" s="11">
        <f>IF(IF(ISNA(VLOOKUP($B26,'Őszi Regatta'!$C$1:$F$89,4,FALSE)),"DNC",VLOOKUP($B26,'Őszi Regatta'!$C$1:$F$89,4,FALSE))="DNC",$D$3+1,VLOOKUP($B26,'Őszi Regatta'!$C$1:$F$89,4,FALSE))</f>
        <v>50</v>
      </c>
      <c r="M26" s="11">
        <f>SUM(E26:L26)</f>
        <v>313</v>
      </c>
      <c r="N26" s="11">
        <f>LARGE(E26:L26,1)</f>
        <v>50</v>
      </c>
      <c r="O26" s="16">
        <f>LARGE(E26:L26,2)</f>
        <v>50</v>
      </c>
      <c r="P26" s="11">
        <f>M26-(N26+O26)</f>
        <v>213</v>
      </c>
    </row>
    <row r="27" spans="1:16" x14ac:dyDescent="0.3">
      <c r="A27" s="11">
        <v>23</v>
      </c>
      <c r="B27" s="11" t="s">
        <v>542</v>
      </c>
      <c r="C27" s="11" t="s">
        <v>543</v>
      </c>
      <c r="D27" s="11" t="s">
        <v>245</v>
      </c>
      <c r="E27" s="11">
        <f>IF(IF(ISNA(VLOOKUP($B27,'Tolnay Kálmán EV'!$C$1:$F$100,4,FALSE)),"DNC",VLOOKUP($B27,'Tolnay Kálmán EV'!$C$1:$F$100,4,FALSE))="DNC",$D$3+1,VLOOKUP($B27,'Tolnay Kálmán EV'!$C$1:$F$100,4,FALSE))</f>
        <v>50</v>
      </c>
      <c r="F27" s="11">
        <f>IF(IF(ISNA(VLOOKUP($B27,'BR I. Badacsony'!$C$1:$F$99,4,FALSE)),"DNC",VLOOKUP($B27,'BR I. Badacsony'!$C$1:$F$99,4,FALSE))="DNC",$D$3+1,VLOOKUP($B27,'BR I. Badacsony'!$C$1:$F$99,4,FALSE))</f>
        <v>9</v>
      </c>
      <c r="G27" s="11">
        <f>IF(IF(ISNA(VLOOKUP($B27,'BR II. Siófok'!$C$1:$F$96,4,FALSE)),"DNC",VLOOKUP($B27,'BR II. Siófok'!$C$1:$F$96,4,FALSE))="DNC",$D$3+1,VLOOKUP($B27,'BR II. Siófok'!$C$1:$F$96,4,FALSE))</f>
        <v>50</v>
      </c>
      <c r="H27" s="11">
        <f>IF(IF(ISNA(VLOOKUP($B27,'BR III. Szemes'!$C$1:$F$98,4,FALSE)),"DNC",VLOOKUP($B27,'BR III. Szemes'!$C$1:$F$98,4,FALSE))="DNC",$D$3+1,VLOOKUP($B27,'BR III. Szemes'!$C$1:$F$98,4,FALSE))</f>
        <v>50</v>
      </c>
      <c r="I27" s="11">
        <f>IF(IF(ISNA(VLOOKUP($B27,'Horváth Boldizsár'!$C$1:$F$97,4,FALSE)),"DNC",VLOOKUP($B27,'Horváth Boldizsár'!$C$1:$F$97,4,FALSE))="DNC",$D$3+1,VLOOKUP($B27,'Horváth Boldizsár'!$C$1:$F$97,4,FALSE))</f>
        <v>50</v>
      </c>
      <c r="J27" s="11">
        <f>IF(IF(ISNA(VLOOKUP($B27,'BR IV. Lelle'!$C$1:$F$400,4,FALSE)),"DNC",VLOOKUP($B27,'BR IV. Lelle'!$C$1:$F$400,4,FALSE))="DNC",$D$3+1,VLOOKUP($B27,'BR IV. Lelle'!$C$1:$F$400,4,FALSE))</f>
        <v>50</v>
      </c>
      <c r="K27" s="11">
        <f>IF(IF(ISNA(VLOOKUP($B27,'BR V. Boglár'!$C$1:$F$95,4,FALSE)),"DNC",VLOOKUP($B27,'BR V. Boglár'!$C$1:$F$95,4,FALSE))="DNC",$D$3+1,VLOOKUP($B27,'BR V. Boglár'!$C$1:$F$95,4,FALSE))</f>
        <v>8</v>
      </c>
      <c r="L27" s="11">
        <f>IF(IF(ISNA(VLOOKUP($B27,'Őszi Regatta'!$C$1:$F$89,4,FALSE)),"DNC",VLOOKUP($B27,'Őszi Regatta'!$C$1:$F$89,4,FALSE))="DNC",$D$3+1,VLOOKUP($B27,'Őszi Regatta'!$C$1:$F$89,4,FALSE))</f>
        <v>50</v>
      </c>
      <c r="M27" s="11">
        <f>SUM(E27:L27)</f>
        <v>317</v>
      </c>
      <c r="N27" s="11">
        <f>LARGE(E27:L27,1)</f>
        <v>50</v>
      </c>
      <c r="O27" s="16">
        <f>LARGE(E27:L27,2)</f>
        <v>50</v>
      </c>
      <c r="P27" s="11">
        <f>M27-(N27+O27)</f>
        <v>217</v>
      </c>
    </row>
    <row r="28" spans="1:16" x14ac:dyDescent="0.3">
      <c r="A28" s="11">
        <v>24</v>
      </c>
      <c r="B28" s="11" t="s">
        <v>88</v>
      </c>
      <c r="C28" s="11">
        <v>1303</v>
      </c>
      <c r="D28" s="11" t="s">
        <v>335</v>
      </c>
      <c r="E28" s="11">
        <f>IF(IF(ISNA(VLOOKUP($B28,'Tolnay Kálmán EV'!$C$1:$F$100,4,FALSE)),"DNC",VLOOKUP($B28,'Tolnay Kálmán EV'!$C$1:$F$100,4,FALSE))="DNC",$D$3+1,VLOOKUP($B28,'Tolnay Kálmán EV'!$C$1:$F$100,4,FALSE))</f>
        <v>50</v>
      </c>
      <c r="F28" s="11">
        <f>IF(IF(ISNA(VLOOKUP($B28,'BR I. Badacsony'!$C$1:$F$99,4,FALSE)),"DNC",VLOOKUP($B28,'BR I. Badacsony'!$C$1:$F$99,4,FALSE))="DNC",$D$3+1,VLOOKUP($B28,'BR I. Badacsony'!$C$1:$F$99,4,FALSE))</f>
        <v>50</v>
      </c>
      <c r="G28" s="11">
        <f>IF(IF(ISNA(VLOOKUP($B28,'BR II. Siófok'!$C$1:$F$96,4,FALSE)),"DNC",VLOOKUP($B28,'BR II. Siófok'!$C$1:$F$96,4,FALSE))="DNC",$D$3+1,VLOOKUP($B28,'BR II. Siófok'!$C$1:$F$96,4,FALSE))</f>
        <v>50</v>
      </c>
      <c r="H28" s="11">
        <f>IF(IF(ISNA(VLOOKUP($B28,'BR III. Szemes'!$C$1:$F$98,4,FALSE)),"DNC",VLOOKUP($B28,'BR III. Szemes'!$C$1:$F$98,4,FALSE))="DNC",$D$3+1,VLOOKUP($B28,'BR III. Szemes'!$C$1:$F$98,4,FALSE))</f>
        <v>9</v>
      </c>
      <c r="I28" s="11">
        <f>IF(IF(ISNA(VLOOKUP($B28,'Horváth Boldizsár'!$C$1:$F$97,4,FALSE)),"DNC",VLOOKUP($B28,'Horváth Boldizsár'!$C$1:$F$97,4,FALSE))="DNC",$D$3+1,VLOOKUP($B28,'Horváth Boldizsár'!$C$1:$F$97,4,FALSE))</f>
        <v>50</v>
      </c>
      <c r="J28" s="11">
        <f>IF(IF(ISNA(VLOOKUP($B28,'BR IV. Lelle'!$C$1:$F$400,4,FALSE)),"DNC",VLOOKUP($B28,'BR IV. Lelle'!$C$1:$F$400,4,FALSE))="DNC",$D$3+1,VLOOKUP($B28,'BR IV. Lelle'!$C$1:$F$400,4,FALSE))</f>
        <v>20</v>
      </c>
      <c r="K28" s="11">
        <f>IF(IF(ISNA(VLOOKUP($B28,'BR V. Boglár'!$C$1:$F$95,4,FALSE)),"DNC",VLOOKUP($B28,'BR V. Boglár'!$C$1:$F$95,4,FALSE))="DNC",$D$3+1,VLOOKUP($B28,'BR V. Boglár'!$C$1:$F$95,4,FALSE))</f>
        <v>50</v>
      </c>
      <c r="L28" s="11">
        <f>IF(IF(ISNA(VLOOKUP($B28,'Őszi Regatta'!$C$1:$F$89,4,FALSE)),"DNC",VLOOKUP($B28,'Őszi Regatta'!$C$1:$F$89,4,FALSE))="DNC",$D$3+1,VLOOKUP($B28,'Őszi Regatta'!$C$1:$F$89,4,FALSE))</f>
        <v>50</v>
      </c>
      <c r="M28" s="11">
        <f>SUM(E28:L28)</f>
        <v>329</v>
      </c>
      <c r="N28" s="11">
        <f>LARGE(E28:L28,1)</f>
        <v>50</v>
      </c>
      <c r="O28" s="16">
        <f>LARGE(E28:L28,2)</f>
        <v>50</v>
      </c>
      <c r="P28" s="11">
        <f>M28-(N28+O28)</f>
        <v>229</v>
      </c>
    </row>
    <row r="29" spans="1:16" x14ac:dyDescent="0.25">
      <c r="A29" s="11">
        <v>25</v>
      </c>
      <c r="B29" s="52" t="s">
        <v>496</v>
      </c>
      <c r="C29" s="52"/>
      <c r="D29" s="52" t="s">
        <v>497</v>
      </c>
      <c r="E29" s="11">
        <f>IF(IF(ISNA(VLOOKUP($B29,'Tolnay Kálmán EV'!$C$1:$F$100,4,FALSE)),"DNC",VLOOKUP($B29,'Tolnay Kálmán EV'!$C$1:$F$100,4,FALSE))="DNC",$D$3+1,VLOOKUP($B29,'Tolnay Kálmán EV'!$C$1:$F$100,4,FALSE))</f>
        <v>50</v>
      </c>
      <c r="F29" s="11">
        <f>IF(IF(ISNA(VLOOKUP($B29,'BR I. Badacsony'!$C$1:$F$99,4,FALSE)),"DNC",VLOOKUP($B29,'BR I. Badacsony'!$C$1:$F$99,4,FALSE))="DNC",$D$3+1,VLOOKUP($B29,'BR I. Badacsony'!$C$1:$F$99,4,FALSE))</f>
        <v>50</v>
      </c>
      <c r="G29" s="11">
        <f>IF(IF(ISNA(VLOOKUP($B29,'BR II. Siófok'!$C$1:$F$96,4,FALSE)),"DNC",VLOOKUP($B29,'BR II. Siófok'!$C$1:$F$96,4,FALSE))="DNC",$D$3+1,VLOOKUP($B29,'BR II. Siófok'!$C$1:$F$96,4,FALSE))</f>
        <v>50</v>
      </c>
      <c r="H29" s="11">
        <f>IF(IF(ISNA(VLOOKUP($B29,'BR III. Szemes'!$C$1:$F$98,4,FALSE)),"DNC",VLOOKUP($B29,'BR III. Szemes'!$C$1:$F$98,4,FALSE))="DNC",$D$3+1,VLOOKUP($B29,'BR III. Szemes'!$C$1:$F$98,4,FALSE))</f>
        <v>50</v>
      </c>
      <c r="I29" s="11">
        <f>IF(IF(ISNA(VLOOKUP($B29,'Horváth Boldizsár'!$C$1:$F$97,4,FALSE)),"DNC",VLOOKUP($B29,'Horváth Boldizsár'!$C$1:$F$97,4,FALSE))="DNC",$D$3+1,VLOOKUP($B29,'Horváth Boldizsár'!$C$1:$F$97,4,FALSE))</f>
        <v>50</v>
      </c>
      <c r="J29" s="11">
        <f>IF(IF(ISNA(VLOOKUP($B29,'BR IV. Lelle'!$C$1:$F$400,4,FALSE)),"DNC",VLOOKUP($B29,'BR IV. Lelle'!$C$1:$F$400,4,FALSE))="DNC",$D$3+1,VLOOKUP($B29,'BR IV. Lelle'!$C$1:$F$400,4,FALSE))</f>
        <v>13</v>
      </c>
      <c r="K29" s="11">
        <f>IF(IF(ISNA(VLOOKUP($B29,'BR V. Boglár'!$C$1:$F$95,4,FALSE)),"DNC",VLOOKUP($B29,'BR V. Boglár'!$C$1:$F$95,4,FALSE))="DNC",$D$3+1,VLOOKUP($B29,'BR V. Boglár'!$C$1:$F$95,4,FALSE))</f>
        <v>28</v>
      </c>
      <c r="L29" s="11">
        <f>IF(IF(ISNA(VLOOKUP($B29,'Őszi Regatta'!$C$1:$F$89,4,FALSE)),"DNC",VLOOKUP($B29,'Őszi Regatta'!$C$1:$F$89,4,FALSE))="DNC",$D$3+1,VLOOKUP($B29,'Őszi Regatta'!$C$1:$F$89,4,FALSE))</f>
        <v>50</v>
      </c>
      <c r="M29" s="11">
        <f>SUM(E29:L29)</f>
        <v>341</v>
      </c>
      <c r="N29" s="11">
        <f>LARGE(E29:L29,1)</f>
        <v>50</v>
      </c>
      <c r="O29" s="16">
        <f>LARGE(E29:L29,2)</f>
        <v>50</v>
      </c>
      <c r="P29" s="11">
        <f>M29-(N29+O29)</f>
        <v>241</v>
      </c>
    </row>
    <row r="30" spans="1:16" x14ac:dyDescent="0.25">
      <c r="A30" s="11">
        <v>26</v>
      </c>
      <c r="B30" s="52" t="s">
        <v>470</v>
      </c>
      <c r="C30" s="52">
        <v>690</v>
      </c>
      <c r="D30" s="52" t="s">
        <v>472</v>
      </c>
      <c r="E30" s="11">
        <f>IF(IF(ISNA(VLOOKUP($B30,'Tolnay Kálmán EV'!$C$1:$F$100,4,FALSE)),"DNC",VLOOKUP($B30,'Tolnay Kálmán EV'!$C$1:$F$100,4,FALSE))="DNC",$D$3+1,VLOOKUP($B30,'Tolnay Kálmán EV'!$C$1:$F$100,4,FALSE))</f>
        <v>50</v>
      </c>
      <c r="F30" s="11">
        <f>IF(IF(ISNA(VLOOKUP($B30,'BR I. Badacsony'!$C$1:$F$99,4,FALSE)),"DNC",VLOOKUP($B30,'BR I. Badacsony'!$C$1:$F$99,4,FALSE))="DNC",$D$3+1,VLOOKUP($B30,'BR I. Badacsony'!$C$1:$F$99,4,FALSE))</f>
        <v>50</v>
      </c>
      <c r="G30" s="11">
        <f>IF(IF(ISNA(VLOOKUP($B30,'BR II. Siófok'!$C$1:$F$96,4,FALSE)),"DNC",VLOOKUP($B30,'BR II. Siófok'!$C$1:$F$96,4,FALSE))="DNC",$D$3+1,VLOOKUP($B30,'BR II. Siófok'!$C$1:$F$96,4,FALSE))</f>
        <v>50</v>
      </c>
      <c r="H30" s="11">
        <f>IF(IF(ISNA(VLOOKUP($B30,'BR III. Szemes'!$C$1:$F$98,4,FALSE)),"DNC",VLOOKUP($B30,'BR III. Szemes'!$C$1:$F$98,4,FALSE))="DNC",$D$3+1,VLOOKUP($B30,'BR III. Szemes'!$C$1:$F$98,4,FALSE))</f>
        <v>50</v>
      </c>
      <c r="I30" s="11">
        <f>IF(IF(ISNA(VLOOKUP($B30,'Horváth Boldizsár'!$C$1:$F$97,4,FALSE)),"DNC",VLOOKUP($B30,'Horváth Boldizsár'!$C$1:$F$97,4,FALSE))="DNC",$D$3+1,VLOOKUP($B30,'Horváth Boldizsár'!$C$1:$F$97,4,FALSE))</f>
        <v>50</v>
      </c>
      <c r="J30" s="11">
        <f>IF(IF(ISNA(VLOOKUP($B30,'BR IV. Lelle'!$C$1:$F$400,4,FALSE)),"DNC",VLOOKUP($B30,'BR IV. Lelle'!$C$1:$F$400,4,FALSE))="DNC",$D$3+1,VLOOKUP($B30,'BR IV. Lelle'!$C$1:$F$400,4,FALSE))</f>
        <v>2</v>
      </c>
      <c r="K30" s="11">
        <f>IF(IF(ISNA(VLOOKUP($B30,'BR V. Boglár'!$C$1:$F$95,4,FALSE)),"DNC",VLOOKUP($B30,'BR V. Boglár'!$C$1:$F$95,4,FALSE))="DNC",$D$3+1,VLOOKUP($B30,'BR V. Boglár'!$C$1:$F$95,4,FALSE))</f>
        <v>50</v>
      </c>
      <c r="L30" s="11">
        <f>IF(IF(ISNA(VLOOKUP($B30,'Őszi Regatta'!$C$1:$F$89,4,FALSE)),"DNC",VLOOKUP($B30,'Őszi Regatta'!$C$1:$F$89,4,FALSE))="DNC",$D$3+1,VLOOKUP($B30,'Őszi Regatta'!$C$1:$F$89,4,FALSE))</f>
        <v>50</v>
      </c>
      <c r="M30" s="11">
        <f>SUM(E30:L30)</f>
        <v>352</v>
      </c>
      <c r="N30" s="11">
        <f>LARGE(E30:L30,1)</f>
        <v>50</v>
      </c>
      <c r="O30" s="16">
        <f>LARGE(E30:L30,2)</f>
        <v>50</v>
      </c>
      <c r="P30" s="11">
        <f>M30-(N30+O30)</f>
        <v>252</v>
      </c>
    </row>
    <row r="31" spans="1:16" x14ac:dyDescent="0.3">
      <c r="A31" s="11">
        <v>26</v>
      </c>
      <c r="B31" s="11" t="s">
        <v>565</v>
      </c>
      <c r="C31" s="11">
        <v>1410</v>
      </c>
      <c r="D31" s="11" t="s">
        <v>566</v>
      </c>
      <c r="E31" s="11">
        <f>IF(IF(ISNA(VLOOKUP($B31,'Tolnay Kálmán EV'!$C$1:$F$100,4,FALSE)),"DNC",VLOOKUP($B31,'Tolnay Kálmán EV'!$C$1:$F$100,4,FALSE))="DNC",$D$3+1,VLOOKUP($B31,'Tolnay Kálmán EV'!$C$1:$F$100,4,FALSE))</f>
        <v>50</v>
      </c>
      <c r="F31" s="11">
        <f>IF(IF(ISNA(VLOOKUP($B31,'BR I. Badacsony'!$C$1:$F$99,4,FALSE)),"DNC",VLOOKUP($B31,'BR I. Badacsony'!$C$1:$F$99,4,FALSE))="DNC",$D$3+1,VLOOKUP($B31,'BR I. Badacsony'!$C$1:$F$99,4,FALSE))</f>
        <v>50</v>
      </c>
      <c r="G31" s="11">
        <f>IF(IF(ISNA(VLOOKUP($B31,'BR II. Siófok'!$C$1:$F$96,4,FALSE)),"DNC",VLOOKUP($B31,'BR II. Siófok'!$C$1:$F$96,4,FALSE))="DNC",$D$3+1,VLOOKUP($B31,'BR II. Siófok'!$C$1:$F$96,4,FALSE))</f>
        <v>50</v>
      </c>
      <c r="H31" s="11">
        <f>IF(IF(ISNA(VLOOKUP($B31,'BR III. Szemes'!$C$1:$F$98,4,FALSE)),"DNC",VLOOKUP($B31,'BR III. Szemes'!$C$1:$F$98,4,FALSE))="DNC",$D$3+1,VLOOKUP($B31,'BR III. Szemes'!$C$1:$F$98,4,FALSE))</f>
        <v>50</v>
      </c>
      <c r="I31" s="11">
        <f>IF(IF(ISNA(VLOOKUP($B31,'Horváth Boldizsár'!$C$1:$F$97,4,FALSE)),"DNC",VLOOKUP($B31,'Horváth Boldizsár'!$C$1:$F$97,4,FALSE))="DNC",$D$3+1,VLOOKUP($B31,'Horváth Boldizsár'!$C$1:$F$97,4,FALSE))</f>
        <v>50</v>
      </c>
      <c r="J31" s="11">
        <f>IF(IF(ISNA(VLOOKUP($B31,'BR IV. Lelle'!$C$1:$F$400,4,FALSE)),"DNC",VLOOKUP($B31,'BR IV. Lelle'!$C$1:$F$400,4,FALSE))="DNC",$D$3+1,VLOOKUP($B31,'BR IV. Lelle'!$C$1:$F$400,4,FALSE))</f>
        <v>50</v>
      </c>
      <c r="K31" s="11">
        <f>IF(IF(ISNA(VLOOKUP($B31,'BR V. Boglár'!$C$1:$F$95,4,FALSE)),"DNC",VLOOKUP($B31,'BR V. Boglár'!$C$1:$F$95,4,FALSE))="DNC",$D$3+1,VLOOKUP($B31,'BR V. Boglár'!$C$1:$F$95,4,FALSE))</f>
        <v>50</v>
      </c>
      <c r="L31" s="11">
        <f>IF(IF(ISNA(VLOOKUP($B31,'Őszi Regatta'!$C$1:$F$89,4,FALSE)),"DNC",VLOOKUP($B31,'Őszi Regatta'!$C$1:$F$89,4,FALSE))="DNC",$D$3+1,VLOOKUP($B31,'Őszi Regatta'!$C$1:$F$89,4,FALSE))</f>
        <v>2</v>
      </c>
      <c r="M31" s="11">
        <f>SUM(E31:L31)</f>
        <v>352</v>
      </c>
      <c r="N31" s="11">
        <f>LARGE(E31:L31,1)</f>
        <v>50</v>
      </c>
      <c r="O31" s="16">
        <f>LARGE(E31:L31,2)</f>
        <v>50</v>
      </c>
      <c r="P31" s="11">
        <f>M31-(N31+O31)</f>
        <v>252</v>
      </c>
    </row>
    <row r="32" spans="1:16" x14ac:dyDescent="0.3">
      <c r="A32" s="11">
        <v>28</v>
      </c>
      <c r="B32" s="11" t="s">
        <v>568</v>
      </c>
      <c r="C32" s="11">
        <v>1757</v>
      </c>
      <c r="D32" s="11" t="s">
        <v>187</v>
      </c>
      <c r="E32" s="11">
        <f>IF(IF(ISNA(VLOOKUP($B32,'Tolnay Kálmán EV'!$C$1:$F$100,4,FALSE)),"DNC",VLOOKUP($B32,'Tolnay Kálmán EV'!$C$1:$F$100,4,FALSE))="DNC",$D$3+1,VLOOKUP($B32,'Tolnay Kálmán EV'!$C$1:$F$100,4,FALSE))</f>
        <v>50</v>
      </c>
      <c r="F32" s="11">
        <f>IF(IF(ISNA(VLOOKUP($B32,'BR I. Badacsony'!$C$1:$F$99,4,FALSE)),"DNC",VLOOKUP($B32,'BR I. Badacsony'!$C$1:$F$99,4,FALSE))="DNC",$D$3+1,VLOOKUP($B32,'BR I. Badacsony'!$C$1:$F$99,4,FALSE))</f>
        <v>50</v>
      </c>
      <c r="G32" s="11">
        <f>IF(IF(ISNA(VLOOKUP($B32,'BR II. Siófok'!$C$1:$F$96,4,FALSE)),"DNC",VLOOKUP($B32,'BR II. Siófok'!$C$1:$F$96,4,FALSE))="DNC",$D$3+1,VLOOKUP($B32,'BR II. Siófok'!$C$1:$F$96,4,FALSE))</f>
        <v>50</v>
      </c>
      <c r="H32" s="11">
        <f>IF(IF(ISNA(VLOOKUP($B32,'BR III. Szemes'!$C$1:$F$98,4,FALSE)),"DNC",VLOOKUP($B32,'BR III. Szemes'!$C$1:$F$98,4,FALSE))="DNC",$D$3+1,VLOOKUP($B32,'BR III. Szemes'!$C$1:$F$98,4,FALSE))</f>
        <v>50</v>
      </c>
      <c r="I32" s="11">
        <f>IF(IF(ISNA(VLOOKUP($B32,'Horváth Boldizsár'!$C$1:$F$97,4,FALSE)),"DNC",VLOOKUP($B32,'Horváth Boldizsár'!$C$1:$F$97,4,FALSE))="DNC",$D$3+1,VLOOKUP($B32,'Horváth Boldizsár'!$C$1:$F$97,4,FALSE))</f>
        <v>50</v>
      </c>
      <c r="J32" s="11">
        <f>IF(IF(ISNA(VLOOKUP($B32,'BR IV. Lelle'!$C$1:$F$400,4,FALSE)),"DNC",VLOOKUP($B32,'BR IV. Lelle'!$C$1:$F$400,4,FALSE))="DNC",$D$3+1,VLOOKUP($B32,'BR IV. Lelle'!$C$1:$F$400,4,FALSE))</f>
        <v>50</v>
      </c>
      <c r="K32" s="11">
        <f>IF(IF(ISNA(VLOOKUP($B32,'BR V. Boglár'!$C$1:$F$95,4,FALSE)),"DNC",VLOOKUP($B32,'BR V. Boglár'!$C$1:$F$95,4,FALSE))="DNC",$D$3+1,VLOOKUP($B32,'BR V. Boglár'!$C$1:$F$95,4,FALSE))</f>
        <v>50</v>
      </c>
      <c r="L32" s="11">
        <f>IF(IF(ISNA(VLOOKUP($B32,'Őszi Regatta'!$C$1:$F$89,4,FALSE)),"DNC",VLOOKUP($B32,'Őszi Regatta'!$C$1:$F$89,4,FALSE))="DNC",$D$3+1,VLOOKUP($B32,'Őszi Regatta'!$C$1:$F$89,4,FALSE))</f>
        <v>3</v>
      </c>
      <c r="M32" s="11">
        <f>SUM(E32:L32)</f>
        <v>353</v>
      </c>
      <c r="N32" s="11">
        <f>LARGE(E32:L32,1)</f>
        <v>50</v>
      </c>
      <c r="O32" s="16">
        <f>LARGE(E32:L32,2)</f>
        <v>50</v>
      </c>
      <c r="P32" s="11">
        <f>M32-(N32+O32)</f>
        <v>253</v>
      </c>
    </row>
    <row r="33" spans="1:16" x14ac:dyDescent="0.3">
      <c r="A33" s="11">
        <v>29</v>
      </c>
      <c r="B33" s="69" t="s">
        <v>515</v>
      </c>
      <c r="C33" s="42">
        <v>1518</v>
      </c>
      <c r="D33" s="69" t="s">
        <v>516</v>
      </c>
      <c r="E33" s="11">
        <f>IF(IF(ISNA(VLOOKUP($B33,'Tolnay Kálmán EV'!$C$1:$F$100,4,FALSE)),"DNC",VLOOKUP($B33,'Tolnay Kálmán EV'!$C$1:$F$100,4,FALSE))="DNC",$D$3+1,VLOOKUP($B33,'Tolnay Kálmán EV'!$C$1:$F$100,4,FALSE))</f>
        <v>50</v>
      </c>
      <c r="F33" s="11">
        <f>IF(IF(ISNA(VLOOKUP($B33,'BR I. Badacsony'!$C$1:$F$99,4,FALSE)),"DNC",VLOOKUP($B33,'BR I. Badacsony'!$C$1:$F$99,4,FALSE))="DNC",$D$3+1,VLOOKUP($B33,'BR I. Badacsony'!$C$1:$F$99,4,FALSE))</f>
        <v>50</v>
      </c>
      <c r="G33" s="11">
        <f>IF(IF(ISNA(VLOOKUP($B33,'BR II. Siófok'!$C$1:$F$96,4,FALSE)),"DNC",VLOOKUP($B33,'BR II. Siófok'!$C$1:$F$96,4,FALSE))="DNC",$D$3+1,VLOOKUP($B33,'BR II. Siófok'!$C$1:$F$96,4,FALSE))</f>
        <v>50</v>
      </c>
      <c r="H33" s="11">
        <f>IF(IF(ISNA(VLOOKUP($B33,'BR III. Szemes'!$C$1:$F$98,4,FALSE)),"DNC",VLOOKUP($B33,'BR III. Szemes'!$C$1:$F$98,4,FALSE))="DNC",$D$3+1,VLOOKUP($B33,'BR III. Szemes'!$C$1:$F$98,4,FALSE))</f>
        <v>50</v>
      </c>
      <c r="I33" s="11">
        <f>IF(IF(ISNA(VLOOKUP($B33,'Horváth Boldizsár'!$C$1:$F$97,4,FALSE)),"DNC",VLOOKUP($B33,'Horváth Boldizsár'!$C$1:$F$97,4,FALSE))="DNC",$D$3+1,VLOOKUP($B33,'Horváth Boldizsár'!$C$1:$F$97,4,FALSE))</f>
        <v>4</v>
      </c>
      <c r="J33" s="11">
        <f>IF(IF(ISNA(VLOOKUP($B33,'BR IV. Lelle'!$C$1:$F$400,4,FALSE)),"DNC",VLOOKUP($B33,'BR IV. Lelle'!$C$1:$F$400,4,FALSE))="DNC",$D$3+1,VLOOKUP($B33,'BR IV. Lelle'!$C$1:$F$400,4,FALSE))</f>
        <v>50</v>
      </c>
      <c r="K33" s="11">
        <f>IF(IF(ISNA(VLOOKUP($B33,'BR V. Boglár'!$C$1:$F$95,4,FALSE)),"DNC",VLOOKUP($B33,'BR V. Boglár'!$C$1:$F$95,4,FALSE))="DNC",$D$3+1,VLOOKUP($B33,'BR V. Boglár'!$C$1:$F$95,4,FALSE))</f>
        <v>50</v>
      </c>
      <c r="L33" s="11">
        <f>IF(IF(ISNA(VLOOKUP($B33,'Őszi Regatta'!$C$1:$F$89,4,FALSE)),"DNC",VLOOKUP($B33,'Őszi Regatta'!$C$1:$F$89,4,FALSE))="DNC",$D$3+1,VLOOKUP($B33,'Őszi Regatta'!$C$1:$F$89,4,FALSE))</f>
        <v>50</v>
      </c>
      <c r="M33" s="11">
        <f>SUM(E33:L33)</f>
        <v>354</v>
      </c>
      <c r="N33" s="11">
        <f>LARGE(E33:L33,1)</f>
        <v>50</v>
      </c>
      <c r="O33" s="16">
        <f>LARGE(E33:L33,2)</f>
        <v>50</v>
      </c>
      <c r="P33" s="11">
        <f>M33-(N33+O33)</f>
        <v>254</v>
      </c>
    </row>
    <row r="34" spans="1:16" x14ac:dyDescent="0.3">
      <c r="A34" s="11">
        <v>30</v>
      </c>
      <c r="B34" s="11" t="s">
        <v>572</v>
      </c>
      <c r="C34" s="11">
        <v>1722</v>
      </c>
      <c r="D34" s="11" t="s">
        <v>573</v>
      </c>
      <c r="E34" s="11">
        <f>IF(IF(ISNA(VLOOKUP($B34,'Tolnay Kálmán EV'!$C$1:$F$100,4,FALSE)),"DNC",VLOOKUP($B34,'Tolnay Kálmán EV'!$C$1:$F$100,4,FALSE))="DNC",$D$3+1,VLOOKUP($B34,'Tolnay Kálmán EV'!$C$1:$F$100,4,FALSE))</f>
        <v>50</v>
      </c>
      <c r="F34" s="11">
        <f>IF(IF(ISNA(VLOOKUP($B34,'BR I. Badacsony'!$C$1:$F$99,4,FALSE)),"DNC",VLOOKUP($B34,'BR I. Badacsony'!$C$1:$F$99,4,FALSE))="DNC",$D$3+1,VLOOKUP($B34,'BR I. Badacsony'!$C$1:$F$99,4,FALSE))</f>
        <v>50</v>
      </c>
      <c r="G34" s="11">
        <f>IF(IF(ISNA(VLOOKUP($B34,'BR II. Siófok'!$C$1:$F$96,4,FALSE)),"DNC",VLOOKUP($B34,'BR II. Siófok'!$C$1:$F$96,4,FALSE))="DNC",$D$3+1,VLOOKUP($B34,'BR II. Siófok'!$C$1:$F$96,4,FALSE))</f>
        <v>50</v>
      </c>
      <c r="H34" s="11">
        <f>IF(IF(ISNA(VLOOKUP($B34,'BR III. Szemes'!$C$1:$F$98,4,FALSE)),"DNC",VLOOKUP($B34,'BR III. Szemes'!$C$1:$F$98,4,FALSE))="DNC",$D$3+1,VLOOKUP($B34,'BR III. Szemes'!$C$1:$F$98,4,FALSE))</f>
        <v>50</v>
      </c>
      <c r="I34" s="11">
        <f>IF(IF(ISNA(VLOOKUP($B34,'Horváth Boldizsár'!$C$1:$F$97,4,FALSE)),"DNC",VLOOKUP($B34,'Horváth Boldizsár'!$C$1:$F$97,4,FALSE))="DNC",$D$3+1,VLOOKUP($B34,'Horváth Boldizsár'!$C$1:$F$97,4,FALSE))</f>
        <v>50</v>
      </c>
      <c r="J34" s="11">
        <f>IF(IF(ISNA(VLOOKUP($B34,'BR IV. Lelle'!$C$1:$F$400,4,FALSE)),"DNC",VLOOKUP($B34,'BR IV. Lelle'!$C$1:$F$400,4,FALSE))="DNC",$D$3+1,VLOOKUP($B34,'BR IV. Lelle'!$C$1:$F$400,4,FALSE))</f>
        <v>50</v>
      </c>
      <c r="K34" s="11">
        <f>IF(IF(ISNA(VLOOKUP($B34,'BR V. Boglár'!$C$1:$F$95,4,FALSE)),"DNC",VLOOKUP($B34,'BR V. Boglár'!$C$1:$F$95,4,FALSE))="DNC",$D$3+1,VLOOKUP($B34,'BR V. Boglár'!$C$1:$F$95,4,FALSE))</f>
        <v>50</v>
      </c>
      <c r="L34" s="11">
        <f>IF(IF(ISNA(VLOOKUP($B34,'Őszi Regatta'!$C$1:$F$89,4,FALSE)),"DNC",VLOOKUP($B34,'Őszi Regatta'!$C$1:$F$89,4,FALSE))="DNC",$D$3+1,VLOOKUP($B34,'Őszi Regatta'!$C$1:$F$89,4,FALSE))</f>
        <v>5</v>
      </c>
      <c r="M34" s="11">
        <f>SUM(E34:L34)</f>
        <v>355</v>
      </c>
      <c r="N34" s="11">
        <f>LARGE(E34:L34,1)</f>
        <v>50</v>
      </c>
      <c r="O34" s="16">
        <f>LARGE(E34:L34,2)</f>
        <v>50</v>
      </c>
      <c r="P34" s="11">
        <f>M34-(N34+O34)</f>
        <v>255</v>
      </c>
    </row>
    <row r="35" spans="1:16" x14ac:dyDescent="0.25">
      <c r="A35" s="11">
        <v>31</v>
      </c>
      <c r="B35" s="52" t="s">
        <v>503</v>
      </c>
      <c r="C35" s="52" t="s">
        <v>456</v>
      </c>
      <c r="D35" s="52" t="s">
        <v>504</v>
      </c>
      <c r="E35" s="11">
        <f>IF(IF(ISNA(VLOOKUP($B35,'Tolnay Kálmán EV'!$C$1:$F$100,4,FALSE)),"DNC",VLOOKUP($B35,'Tolnay Kálmán EV'!$C$1:$F$100,4,FALSE))="DNC",$D$3+1,VLOOKUP($B35,'Tolnay Kálmán EV'!$C$1:$F$100,4,FALSE))</f>
        <v>50</v>
      </c>
      <c r="F35" s="11">
        <f>IF(IF(ISNA(VLOOKUP($B35,'BR I. Badacsony'!$C$1:$F$99,4,FALSE)),"DNC",VLOOKUP($B35,'BR I. Badacsony'!$C$1:$F$99,4,FALSE))="DNC",$D$3+1,VLOOKUP($B35,'BR I. Badacsony'!$C$1:$F$99,4,FALSE))</f>
        <v>50</v>
      </c>
      <c r="G35" s="11">
        <f>IF(IF(ISNA(VLOOKUP($B35,'BR II. Siófok'!$C$1:$F$96,4,FALSE)),"DNC",VLOOKUP($B35,'BR II. Siófok'!$C$1:$F$96,4,FALSE))="DNC",$D$3+1,VLOOKUP($B35,'BR II. Siófok'!$C$1:$F$96,4,FALSE))</f>
        <v>50</v>
      </c>
      <c r="H35" s="11">
        <f>IF(IF(ISNA(VLOOKUP($B35,'BR III. Szemes'!$C$1:$F$98,4,FALSE)),"DNC",VLOOKUP($B35,'BR III. Szemes'!$C$1:$F$98,4,FALSE))="DNC",$D$3+1,VLOOKUP($B35,'BR III. Szemes'!$C$1:$F$98,4,FALSE))</f>
        <v>50</v>
      </c>
      <c r="I35" s="11">
        <f>IF(IF(ISNA(VLOOKUP($B35,'Horváth Boldizsár'!$C$1:$F$97,4,FALSE)),"DNC",VLOOKUP($B35,'Horváth Boldizsár'!$C$1:$F$97,4,FALSE))="DNC",$D$3+1,VLOOKUP($B35,'Horváth Boldizsár'!$C$1:$F$97,4,FALSE))</f>
        <v>50</v>
      </c>
      <c r="J35" s="11">
        <f>IF(IF(ISNA(VLOOKUP($B35,'BR IV. Lelle'!$C$1:$F$400,4,FALSE)),"DNC",VLOOKUP($B35,'BR IV. Lelle'!$C$1:$F$400,4,FALSE))="DNC",$D$3+1,VLOOKUP($B35,'BR IV. Lelle'!$C$1:$F$400,4,FALSE))</f>
        <v>7</v>
      </c>
      <c r="K35" s="11">
        <f>IF(IF(ISNA(VLOOKUP($B35,'BR V. Boglár'!$C$1:$F$95,4,FALSE)),"DNC",VLOOKUP($B35,'BR V. Boglár'!$C$1:$F$95,4,FALSE))="DNC",$D$3+1,VLOOKUP($B35,'BR V. Boglár'!$C$1:$F$95,4,FALSE))</f>
        <v>50</v>
      </c>
      <c r="L35" s="11">
        <f>IF(IF(ISNA(VLOOKUP($B35,'Őszi Regatta'!$C$1:$F$89,4,FALSE)),"DNC",VLOOKUP($B35,'Őszi Regatta'!$C$1:$F$89,4,FALSE))="DNC",$D$3+1,VLOOKUP($B35,'Őszi Regatta'!$C$1:$F$89,4,FALSE))</f>
        <v>50</v>
      </c>
      <c r="M35" s="11">
        <f>SUM(E35:L35)</f>
        <v>357</v>
      </c>
      <c r="N35" s="11">
        <f>LARGE(E35:L35,1)</f>
        <v>50</v>
      </c>
      <c r="O35" s="16">
        <f>LARGE(E35:L35,2)</f>
        <v>50</v>
      </c>
      <c r="P35" s="11">
        <f>M35-(N35+O35)</f>
        <v>257</v>
      </c>
    </row>
    <row r="36" spans="1:16" x14ac:dyDescent="0.3">
      <c r="A36" s="11">
        <v>31</v>
      </c>
      <c r="B36" s="69" t="s">
        <v>519</v>
      </c>
      <c r="C36" s="42">
        <v>123</v>
      </c>
      <c r="D36" s="69" t="s">
        <v>517</v>
      </c>
      <c r="E36" s="11">
        <f>IF(IF(ISNA(VLOOKUP($B36,'Tolnay Kálmán EV'!$C$1:$F$100,4,FALSE)),"DNC",VLOOKUP($B36,'Tolnay Kálmán EV'!$C$1:$F$100,4,FALSE))="DNC",$D$3+1,VLOOKUP($B36,'Tolnay Kálmán EV'!$C$1:$F$100,4,FALSE))</f>
        <v>50</v>
      </c>
      <c r="F36" s="11">
        <f>IF(IF(ISNA(VLOOKUP($B36,'BR I. Badacsony'!$C$1:$F$99,4,FALSE)),"DNC",VLOOKUP($B36,'BR I. Badacsony'!$C$1:$F$99,4,FALSE))="DNC",$D$3+1,VLOOKUP($B36,'BR I. Badacsony'!$C$1:$F$99,4,FALSE))</f>
        <v>50</v>
      </c>
      <c r="G36" s="11">
        <f>IF(IF(ISNA(VLOOKUP($B36,'BR II. Siófok'!$C$1:$F$96,4,FALSE)),"DNC",VLOOKUP($B36,'BR II. Siófok'!$C$1:$F$96,4,FALSE))="DNC",$D$3+1,VLOOKUP($B36,'BR II. Siófok'!$C$1:$F$96,4,FALSE))</f>
        <v>50</v>
      </c>
      <c r="H36" s="11">
        <f>IF(IF(ISNA(VLOOKUP($B36,'BR III. Szemes'!$C$1:$F$98,4,FALSE)),"DNC",VLOOKUP($B36,'BR III. Szemes'!$C$1:$F$98,4,FALSE))="DNC",$D$3+1,VLOOKUP($B36,'BR III. Szemes'!$C$1:$F$98,4,FALSE))</f>
        <v>50</v>
      </c>
      <c r="I36" s="11">
        <f>IF(IF(ISNA(VLOOKUP($B36,'Horváth Boldizsár'!$C$1:$F$97,4,FALSE)),"DNC",VLOOKUP($B36,'Horváth Boldizsár'!$C$1:$F$97,4,FALSE))="DNC",$D$3+1,VLOOKUP($B36,'Horváth Boldizsár'!$C$1:$F$97,4,FALSE))</f>
        <v>7</v>
      </c>
      <c r="J36" s="11">
        <f>IF(IF(ISNA(VLOOKUP($B36,'BR IV. Lelle'!$C$1:$F$400,4,FALSE)),"DNC",VLOOKUP($B36,'BR IV. Lelle'!$C$1:$F$400,4,FALSE))="DNC",$D$3+1,VLOOKUP($B36,'BR IV. Lelle'!$C$1:$F$400,4,FALSE))</f>
        <v>50</v>
      </c>
      <c r="K36" s="11">
        <f>IF(IF(ISNA(VLOOKUP($B36,'BR V. Boglár'!$C$1:$F$95,4,FALSE)),"DNC",VLOOKUP($B36,'BR V. Boglár'!$C$1:$F$95,4,FALSE))="DNC",$D$3+1,VLOOKUP($B36,'BR V. Boglár'!$C$1:$F$95,4,FALSE))</f>
        <v>50</v>
      </c>
      <c r="L36" s="11">
        <f>IF(IF(ISNA(VLOOKUP($B36,'Őszi Regatta'!$C$1:$F$89,4,FALSE)),"DNC",VLOOKUP($B36,'Őszi Regatta'!$C$1:$F$89,4,FALSE))="DNC",$D$3+1,VLOOKUP($B36,'Őszi Regatta'!$C$1:$F$89,4,FALSE))</f>
        <v>50</v>
      </c>
      <c r="M36" s="11">
        <f>SUM(E36:L36)</f>
        <v>357</v>
      </c>
      <c r="N36" s="11">
        <f>LARGE(E36:L36,1)</f>
        <v>50</v>
      </c>
      <c r="O36" s="16">
        <f>LARGE(E36:L36,2)</f>
        <v>50</v>
      </c>
      <c r="P36" s="11">
        <f>M36-(N36+O36)</f>
        <v>257</v>
      </c>
    </row>
    <row r="37" spans="1:16" x14ac:dyDescent="0.3">
      <c r="A37" s="11">
        <v>33</v>
      </c>
      <c r="B37" s="11" t="s">
        <v>297</v>
      </c>
      <c r="C37" s="11"/>
      <c r="D37" s="11" t="s">
        <v>298</v>
      </c>
      <c r="E37" s="11">
        <f>IF(IF(ISNA(VLOOKUP($B37,'Tolnay Kálmán EV'!$C$1:$F$100,4,FALSE)),"DNC",VLOOKUP($B37,'Tolnay Kálmán EV'!$C$1:$F$100,4,FALSE))="DNC",$D$3+1,VLOOKUP($B37,'Tolnay Kálmán EV'!$C$1:$F$100,4,FALSE))</f>
        <v>50</v>
      </c>
      <c r="F37" s="11">
        <f>IF(IF(ISNA(VLOOKUP($B37,'BR I. Badacsony'!$C$1:$F$99,4,FALSE)),"DNC",VLOOKUP($B37,'BR I. Badacsony'!$C$1:$F$99,4,FALSE))="DNC",$D$3+1,VLOOKUP($B37,'BR I. Badacsony'!$C$1:$F$99,4,FALSE))</f>
        <v>50</v>
      </c>
      <c r="G37" s="11">
        <f>IF(IF(ISNA(VLOOKUP($B37,'BR II. Siófok'!$C$1:$F$96,4,FALSE)),"DNC",VLOOKUP($B37,'BR II. Siófok'!$C$1:$F$96,4,FALSE))="DNC",$D$3+1,VLOOKUP($B37,'BR II. Siófok'!$C$1:$F$96,4,FALSE))</f>
        <v>8</v>
      </c>
      <c r="H37" s="11">
        <f>IF(IF(ISNA(VLOOKUP($B37,'BR III. Szemes'!$C$1:$F$98,4,FALSE)),"DNC",VLOOKUP($B37,'BR III. Szemes'!$C$1:$F$98,4,FALSE))="DNC",$D$3+1,VLOOKUP($B37,'BR III. Szemes'!$C$1:$F$98,4,FALSE))</f>
        <v>50</v>
      </c>
      <c r="I37" s="11">
        <f>IF(IF(ISNA(VLOOKUP($B37,'Horváth Boldizsár'!$C$1:$F$97,4,FALSE)),"DNC",VLOOKUP($B37,'Horváth Boldizsár'!$C$1:$F$97,4,FALSE))="DNC",$D$3+1,VLOOKUP($B37,'Horváth Boldizsár'!$C$1:$F$97,4,FALSE))</f>
        <v>50</v>
      </c>
      <c r="J37" s="11">
        <f>IF(IF(ISNA(VLOOKUP($B37,'BR IV. Lelle'!$C$1:$F$400,4,FALSE)),"DNC",VLOOKUP($B37,'BR IV. Lelle'!$C$1:$F$400,4,FALSE))="DNC",$D$3+1,VLOOKUP($B37,'BR IV. Lelle'!$C$1:$F$400,4,FALSE))</f>
        <v>50</v>
      </c>
      <c r="K37" s="11">
        <f>IF(IF(ISNA(VLOOKUP($B37,'BR V. Boglár'!$C$1:$F$95,4,FALSE)),"DNC",VLOOKUP($B37,'BR V. Boglár'!$C$1:$F$95,4,FALSE))="DNC",$D$3+1,VLOOKUP($B37,'BR V. Boglár'!$C$1:$F$95,4,FALSE))</f>
        <v>50</v>
      </c>
      <c r="L37" s="11">
        <f>IF(IF(ISNA(VLOOKUP($B37,'Őszi Regatta'!$C$1:$F$89,4,FALSE)),"DNC",VLOOKUP($B37,'Őszi Regatta'!$C$1:$F$89,4,FALSE))="DNC",$D$3+1,VLOOKUP($B37,'Őszi Regatta'!$C$1:$F$89,4,FALSE))</f>
        <v>50</v>
      </c>
      <c r="M37" s="11">
        <f>SUM(E37:L37)</f>
        <v>358</v>
      </c>
      <c r="N37" s="11">
        <f>LARGE(E37:L37,1)</f>
        <v>50</v>
      </c>
      <c r="O37" s="16">
        <f>LARGE(E37:L37,2)</f>
        <v>50</v>
      </c>
      <c r="P37" s="11">
        <f>M37-(N37+O37)</f>
        <v>258</v>
      </c>
    </row>
    <row r="38" spans="1:16" x14ac:dyDescent="0.3">
      <c r="A38" s="11">
        <v>33</v>
      </c>
      <c r="B38" s="11" t="s">
        <v>578</v>
      </c>
      <c r="C38" s="11">
        <v>1553</v>
      </c>
      <c r="D38" s="11" t="s">
        <v>579</v>
      </c>
      <c r="E38" s="11">
        <f>IF(IF(ISNA(VLOOKUP($B38,'Tolnay Kálmán EV'!$C$1:$F$100,4,FALSE)),"DNC",VLOOKUP($B38,'Tolnay Kálmán EV'!$C$1:$F$100,4,FALSE))="DNC",$D$3+1,VLOOKUP($B38,'Tolnay Kálmán EV'!$C$1:$F$100,4,FALSE))</f>
        <v>50</v>
      </c>
      <c r="F38" s="11">
        <f>IF(IF(ISNA(VLOOKUP($B38,'BR I. Badacsony'!$C$1:$F$99,4,FALSE)),"DNC",VLOOKUP($B38,'BR I. Badacsony'!$C$1:$F$99,4,FALSE))="DNC",$D$3+1,VLOOKUP($B38,'BR I. Badacsony'!$C$1:$F$99,4,FALSE))</f>
        <v>50</v>
      </c>
      <c r="G38" s="11">
        <f>IF(IF(ISNA(VLOOKUP($B38,'BR II. Siófok'!$C$1:$F$96,4,FALSE)),"DNC",VLOOKUP($B38,'BR II. Siófok'!$C$1:$F$96,4,FALSE))="DNC",$D$3+1,VLOOKUP($B38,'BR II. Siófok'!$C$1:$F$96,4,FALSE))</f>
        <v>50</v>
      </c>
      <c r="H38" s="11">
        <f>IF(IF(ISNA(VLOOKUP($B38,'BR III. Szemes'!$C$1:$F$98,4,FALSE)),"DNC",VLOOKUP($B38,'BR III. Szemes'!$C$1:$F$98,4,FALSE))="DNC",$D$3+1,VLOOKUP($B38,'BR III. Szemes'!$C$1:$F$98,4,FALSE))</f>
        <v>50</v>
      </c>
      <c r="I38" s="11">
        <f>IF(IF(ISNA(VLOOKUP($B38,'Horváth Boldizsár'!$C$1:$F$97,4,FALSE)),"DNC",VLOOKUP($B38,'Horváth Boldizsár'!$C$1:$F$97,4,FALSE))="DNC",$D$3+1,VLOOKUP($B38,'Horváth Boldizsár'!$C$1:$F$97,4,FALSE))</f>
        <v>50</v>
      </c>
      <c r="J38" s="11">
        <f>IF(IF(ISNA(VLOOKUP($B38,'BR IV. Lelle'!$C$1:$F$400,4,FALSE)),"DNC",VLOOKUP($B38,'BR IV. Lelle'!$C$1:$F$400,4,FALSE))="DNC",$D$3+1,VLOOKUP($B38,'BR IV. Lelle'!$C$1:$F$400,4,FALSE))</f>
        <v>50</v>
      </c>
      <c r="K38" s="11">
        <f>IF(IF(ISNA(VLOOKUP($B38,'BR V. Boglár'!$C$1:$F$95,4,FALSE)),"DNC",VLOOKUP($B38,'BR V. Boglár'!$C$1:$F$95,4,FALSE))="DNC",$D$3+1,VLOOKUP($B38,'BR V. Boglár'!$C$1:$F$95,4,FALSE))</f>
        <v>50</v>
      </c>
      <c r="L38" s="11">
        <f>IF(IF(ISNA(VLOOKUP($B38,'Őszi Regatta'!$C$1:$F$89,4,FALSE)),"DNC",VLOOKUP($B38,'Őszi Regatta'!$C$1:$F$89,4,FALSE))="DNC",$D$3+1,VLOOKUP($B38,'Őszi Regatta'!$C$1:$F$89,4,FALSE))</f>
        <v>8</v>
      </c>
      <c r="M38" s="11">
        <f>SUM(E38:L38)</f>
        <v>358</v>
      </c>
      <c r="N38" s="11">
        <f>LARGE(E38:L38,1)</f>
        <v>50</v>
      </c>
      <c r="O38" s="16">
        <f>LARGE(E38:L38,2)</f>
        <v>50</v>
      </c>
      <c r="P38" s="11">
        <f>M38-(N38+O38)</f>
        <v>258</v>
      </c>
    </row>
    <row r="39" spans="1:16" x14ac:dyDescent="0.3">
      <c r="A39" s="11">
        <v>35</v>
      </c>
      <c r="B39" s="11" t="s">
        <v>544</v>
      </c>
      <c r="C39" s="11">
        <v>126</v>
      </c>
      <c r="D39" s="11" t="s">
        <v>545</v>
      </c>
      <c r="E39" s="11">
        <f>IF(IF(ISNA(VLOOKUP($B39,'Tolnay Kálmán EV'!$C$1:$F$100,4,FALSE)),"DNC",VLOOKUP($B39,'Tolnay Kálmán EV'!$C$1:$F$100,4,FALSE))="DNC",$D$3+1,VLOOKUP($B39,'Tolnay Kálmán EV'!$C$1:$F$100,4,FALSE))</f>
        <v>50</v>
      </c>
      <c r="F39" s="11">
        <f>IF(IF(ISNA(VLOOKUP($B39,'BR I. Badacsony'!$C$1:$F$99,4,FALSE)),"DNC",VLOOKUP($B39,'BR I. Badacsony'!$C$1:$F$99,4,FALSE))="DNC",$D$3+1,VLOOKUP($B39,'BR I. Badacsony'!$C$1:$F$99,4,FALSE))</f>
        <v>50</v>
      </c>
      <c r="G39" s="11">
        <f>IF(IF(ISNA(VLOOKUP($B39,'BR II. Siófok'!$C$1:$F$96,4,FALSE)),"DNC",VLOOKUP($B39,'BR II. Siófok'!$C$1:$F$96,4,FALSE))="DNC",$D$3+1,VLOOKUP($B39,'BR II. Siófok'!$C$1:$F$96,4,FALSE))</f>
        <v>50</v>
      </c>
      <c r="H39" s="11">
        <f>IF(IF(ISNA(VLOOKUP($B39,'BR III. Szemes'!$C$1:$F$98,4,FALSE)),"DNC",VLOOKUP($B39,'BR III. Szemes'!$C$1:$F$98,4,FALSE))="DNC",$D$3+1,VLOOKUP($B39,'BR III. Szemes'!$C$1:$F$98,4,FALSE))</f>
        <v>50</v>
      </c>
      <c r="I39" s="11">
        <f>IF(IF(ISNA(VLOOKUP($B39,'Horváth Boldizsár'!$C$1:$F$97,4,FALSE)),"DNC",VLOOKUP($B39,'Horváth Boldizsár'!$C$1:$F$97,4,FALSE))="DNC",$D$3+1,VLOOKUP($B39,'Horváth Boldizsár'!$C$1:$F$97,4,FALSE))</f>
        <v>50</v>
      </c>
      <c r="J39" s="11">
        <f>IF(IF(ISNA(VLOOKUP($B39,'BR IV. Lelle'!$C$1:$F$400,4,FALSE)),"DNC",VLOOKUP($B39,'BR IV. Lelle'!$C$1:$F$400,4,FALSE))="DNC",$D$3+1,VLOOKUP($B39,'BR IV. Lelle'!$C$1:$F$400,4,FALSE))</f>
        <v>50</v>
      </c>
      <c r="K39" s="11">
        <f>IF(IF(ISNA(VLOOKUP($B39,'BR V. Boglár'!$C$1:$F$95,4,FALSE)),"DNC",VLOOKUP($B39,'BR V. Boglár'!$C$1:$F$95,4,FALSE))="DNC",$D$3+1,VLOOKUP($B39,'BR V. Boglár'!$C$1:$F$95,4,FALSE))</f>
        <v>9</v>
      </c>
      <c r="L39" s="11">
        <f>IF(IF(ISNA(VLOOKUP($B39,'Őszi Regatta'!$C$1:$F$89,4,FALSE)),"DNC",VLOOKUP($B39,'Őszi Regatta'!$C$1:$F$89,4,FALSE))="DNC",$D$3+1,VLOOKUP($B39,'Őszi Regatta'!$C$1:$F$89,4,FALSE))</f>
        <v>50</v>
      </c>
      <c r="M39" s="11">
        <f>SUM(E39:L39)</f>
        <v>359</v>
      </c>
      <c r="N39" s="11">
        <f>LARGE(E39:L39,1)</f>
        <v>50</v>
      </c>
      <c r="O39" s="16">
        <f>LARGE(E39:L39,2)</f>
        <v>50</v>
      </c>
      <c r="P39" s="11">
        <f>M39-(N39+O39)</f>
        <v>259</v>
      </c>
    </row>
    <row r="40" spans="1:16" x14ac:dyDescent="0.25">
      <c r="A40" s="11">
        <v>35</v>
      </c>
      <c r="B40" s="52" t="s">
        <v>490</v>
      </c>
      <c r="C40" s="52">
        <v>669</v>
      </c>
      <c r="D40" s="52" t="s">
        <v>491</v>
      </c>
      <c r="E40" s="11">
        <f>IF(IF(ISNA(VLOOKUP($B40,'Tolnay Kálmán EV'!$C$1:$F$100,4,FALSE)),"DNC",VLOOKUP($B40,'Tolnay Kálmán EV'!$C$1:$F$100,4,FALSE))="DNC",$D$3+1,VLOOKUP($B40,'Tolnay Kálmán EV'!$C$1:$F$100,4,FALSE))</f>
        <v>50</v>
      </c>
      <c r="F40" s="11">
        <f>IF(IF(ISNA(VLOOKUP($B40,'BR I. Badacsony'!$C$1:$F$99,4,FALSE)),"DNC",VLOOKUP($B40,'BR I. Badacsony'!$C$1:$F$99,4,FALSE))="DNC",$D$3+1,VLOOKUP($B40,'BR I. Badacsony'!$C$1:$F$99,4,FALSE))</f>
        <v>50</v>
      </c>
      <c r="G40" s="11">
        <f>IF(IF(ISNA(VLOOKUP($B40,'BR II. Siófok'!$C$1:$F$96,4,FALSE)),"DNC",VLOOKUP($B40,'BR II. Siófok'!$C$1:$F$96,4,FALSE))="DNC",$D$3+1,VLOOKUP($B40,'BR II. Siófok'!$C$1:$F$96,4,FALSE))</f>
        <v>50</v>
      </c>
      <c r="H40" s="11">
        <f>IF(IF(ISNA(VLOOKUP($B40,'BR III. Szemes'!$C$1:$F$98,4,FALSE)),"DNC",VLOOKUP($B40,'BR III. Szemes'!$C$1:$F$98,4,FALSE))="DNC",$D$3+1,VLOOKUP($B40,'BR III. Szemes'!$C$1:$F$98,4,FALSE))</f>
        <v>50</v>
      </c>
      <c r="I40" s="11">
        <f>IF(IF(ISNA(VLOOKUP($B40,'Horváth Boldizsár'!$C$1:$F$97,4,FALSE)),"DNC",VLOOKUP($B40,'Horváth Boldizsár'!$C$1:$F$97,4,FALSE))="DNC",$D$3+1,VLOOKUP($B40,'Horváth Boldizsár'!$C$1:$F$97,4,FALSE))</f>
        <v>50</v>
      </c>
      <c r="J40" s="11">
        <f>IF(IF(ISNA(VLOOKUP($B40,'BR IV. Lelle'!$C$1:$F$400,4,FALSE)),"DNC",VLOOKUP($B40,'BR IV. Lelle'!$C$1:$F$400,4,FALSE))="DNC",$D$3+1,VLOOKUP($B40,'BR IV. Lelle'!$C$1:$F$400,4,FALSE))</f>
        <v>9</v>
      </c>
      <c r="K40" s="11">
        <f>IF(IF(ISNA(VLOOKUP($B40,'BR V. Boglár'!$C$1:$F$95,4,FALSE)),"DNC",VLOOKUP($B40,'BR V. Boglár'!$C$1:$F$95,4,FALSE))="DNC",$D$3+1,VLOOKUP($B40,'BR V. Boglár'!$C$1:$F$95,4,FALSE))</f>
        <v>50</v>
      </c>
      <c r="L40" s="11">
        <f>IF(IF(ISNA(VLOOKUP($B40,'Őszi Regatta'!$C$1:$F$89,4,FALSE)),"DNC",VLOOKUP($B40,'Őszi Regatta'!$C$1:$F$89,4,FALSE))="DNC",$D$3+1,VLOOKUP($B40,'Őszi Regatta'!$C$1:$F$89,4,FALSE))</f>
        <v>50</v>
      </c>
      <c r="M40" s="11">
        <f>SUM(E40:L40)</f>
        <v>359</v>
      </c>
      <c r="N40" s="11">
        <f>LARGE(E40:L40,1)</f>
        <v>50</v>
      </c>
      <c r="O40" s="16">
        <f>LARGE(E40:L40,2)</f>
        <v>50</v>
      </c>
      <c r="P40" s="11">
        <f>M40-(N40+O40)</f>
        <v>259</v>
      </c>
    </row>
    <row r="41" spans="1:16" x14ac:dyDescent="0.3">
      <c r="A41" s="11">
        <v>35</v>
      </c>
      <c r="B41" s="11" t="s">
        <v>581</v>
      </c>
      <c r="C41" s="11">
        <v>1574</v>
      </c>
      <c r="D41" s="11" t="s">
        <v>582</v>
      </c>
      <c r="E41" s="11">
        <f>IF(IF(ISNA(VLOOKUP($B41,'Tolnay Kálmán EV'!$C$1:$F$100,4,FALSE)),"DNC",VLOOKUP($B41,'Tolnay Kálmán EV'!$C$1:$F$100,4,FALSE))="DNC",$D$3+1,VLOOKUP($B41,'Tolnay Kálmán EV'!$C$1:$F$100,4,FALSE))</f>
        <v>50</v>
      </c>
      <c r="F41" s="11">
        <f>IF(IF(ISNA(VLOOKUP($B41,'BR I. Badacsony'!$C$1:$F$99,4,FALSE)),"DNC",VLOOKUP($B41,'BR I. Badacsony'!$C$1:$F$99,4,FALSE))="DNC",$D$3+1,VLOOKUP($B41,'BR I. Badacsony'!$C$1:$F$99,4,FALSE))</f>
        <v>50</v>
      </c>
      <c r="G41" s="11">
        <f>IF(IF(ISNA(VLOOKUP($B41,'BR II. Siófok'!$C$1:$F$96,4,FALSE)),"DNC",VLOOKUP($B41,'BR II. Siófok'!$C$1:$F$96,4,FALSE))="DNC",$D$3+1,VLOOKUP($B41,'BR II. Siófok'!$C$1:$F$96,4,FALSE))</f>
        <v>50</v>
      </c>
      <c r="H41" s="11">
        <f>IF(IF(ISNA(VLOOKUP($B41,'BR III. Szemes'!$C$1:$F$98,4,FALSE)),"DNC",VLOOKUP($B41,'BR III. Szemes'!$C$1:$F$98,4,FALSE))="DNC",$D$3+1,VLOOKUP($B41,'BR III. Szemes'!$C$1:$F$98,4,FALSE))</f>
        <v>50</v>
      </c>
      <c r="I41" s="11">
        <f>IF(IF(ISNA(VLOOKUP($B41,'Horváth Boldizsár'!$C$1:$F$97,4,FALSE)),"DNC",VLOOKUP($B41,'Horváth Boldizsár'!$C$1:$F$97,4,FALSE))="DNC",$D$3+1,VLOOKUP($B41,'Horváth Boldizsár'!$C$1:$F$97,4,FALSE))</f>
        <v>50</v>
      </c>
      <c r="J41" s="11">
        <f>IF(IF(ISNA(VLOOKUP($B41,'BR IV. Lelle'!$C$1:$F$400,4,FALSE)),"DNC",VLOOKUP($B41,'BR IV. Lelle'!$C$1:$F$400,4,FALSE))="DNC",$D$3+1,VLOOKUP($B41,'BR IV. Lelle'!$C$1:$F$400,4,FALSE))</f>
        <v>50</v>
      </c>
      <c r="K41" s="11">
        <f>IF(IF(ISNA(VLOOKUP($B41,'BR V. Boglár'!$C$1:$F$95,4,FALSE)),"DNC",VLOOKUP($B41,'BR V. Boglár'!$C$1:$F$95,4,FALSE))="DNC",$D$3+1,VLOOKUP($B41,'BR V. Boglár'!$C$1:$F$95,4,FALSE))</f>
        <v>50</v>
      </c>
      <c r="L41" s="11">
        <f>IF(IF(ISNA(VLOOKUP($B41,'Őszi Regatta'!$C$1:$F$89,4,FALSE)),"DNC",VLOOKUP($B41,'Őszi Regatta'!$C$1:$F$89,4,FALSE))="DNC",$D$3+1,VLOOKUP($B41,'Őszi Regatta'!$C$1:$F$89,4,FALSE))</f>
        <v>9</v>
      </c>
      <c r="M41" s="11">
        <f>SUM(E41:L41)</f>
        <v>359</v>
      </c>
      <c r="N41" s="11">
        <f>LARGE(E41:L41,1)</f>
        <v>50</v>
      </c>
      <c r="O41" s="16">
        <f>LARGE(E41:L41,2)</f>
        <v>50</v>
      </c>
      <c r="P41" s="11">
        <f>M41-(N41+O41)</f>
        <v>259</v>
      </c>
    </row>
    <row r="42" spans="1:16" ht="26.4" x14ac:dyDescent="0.3">
      <c r="A42" s="11">
        <v>38</v>
      </c>
      <c r="B42" s="11" t="s">
        <v>546</v>
      </c>
      <c r="C42" s="11"/>
      <c r="D42" s="11" t="s">
        <v>547</v>
      </c>
      <c r="E42" s="11">
        <f>IF(IF(ISNA(VLOOKUP($B42,'Tolnay Kálmán EV'!$C$1:$F$100,4,FALSE)),"DNC",VLOOKUP($B42,'Tolnay Kálmán EV'!$C$1:$F$100,4,FALSE))="DNC",$D$3+1,VLOOKUP($B42,'Tolnay Kálmán EV'!$C$1:$F$100,4,FALSE))</f>
        <v>50</v>
      </c>
      <c r="F42" s="11">
        <f>IF(IF(ISNA(VLOOKUP($B42,'BR I. Badacsony'!$C$1:$F$99,4,FALSE)),"DNC",VLOOKUP($B42,'BR I. Badacsony'!$C$1:$F$99,4,FALSE))="DNC",$D$3+1,VLOOKUP($B42,'BR I. Badacsony'!$C$1:$F$99,4,FALSE))</f>
        <v>50</v>
      </c>
      <c r="G42" s="11">
        <f>IF(IF(ISNA(VLOOKUP($B42,'BR II. Siófok'!$C$1:$F$96,4,FALSE)),"DNC",VLOOKUP($B42,'BR II. Siófok'!$C$1:$F$96,4,FALSE))="DNC",$D$3+1,VLOOKUP($B42,'BR II. Siófok'!$C$1:$F$96,4,FALSE))</f>
        <v>50</v>
      </c>
      <c r="H42" s="11">
        <f>IF(IF(ISNA(VLOOKUP($B42,'BR III. Szemes'!$C$1:$F$98,4,FALSE)),"DNC",VLOOKUP($B42,'BR III. Szemes'!$C$1:$F$98,4,FALSE))="DNC",$D$3+1,VLOOKUP($B42,'BR III. Szemes'!$C$1:$F$98,4,FALSE))</f>
        <v>50</v>
      </c>
      <c r="I42" s="11">
        <f>IF(IF(ISNA(VLOOKUP($B42,'Horváth Boldizsár'!$C$1:$F$97,4,FALSE)),"DNC",VLOOKUP($B42,'Horváth Boldizsár'!$C$1:$F$97,4,FALSE))="DNC",$D$3+1,VLOOKUP($B42,'Horváth Boldizsár'!$C$1:$F$97,4,FALSE))</f>
        <v>50</v>
      </c>
      <c r="J42" s="11">
        <f>IF(IF(ISNA(VLOOKUP($B42,'BR IV. Lelle'!$C$1:$F$400,4,FALSE)),"DNC",VLOOKUP($B42,'BR IV. Lelle'!$C$1:$F$400,4,FALSE))="DNC",$D$3+1,VLOOKUP($B42,'BR IV. Lelle'!$C$1:$F$400,4,FALSE))</f>
        <v>50</v>
      </c>
      <c r="K42" s="11">
        <f>IF(IF(ISNA(VLOOKUP($B42,'BR V. Boglár'!$C$1:$F$95,4,FALSE)),"DNC",VLOOKUP($B42,'BR V. Boglár'!$C$1:$F$95,4,FALSE))="DNC",$D$3+1,VLOOKUP($B42,'BR V. Boglár'!$C$1:$F$95,4,FALSE))</f>
        <v>10</v>
      </c>
      <c r="L42" s="11">
        <f>IF(IF(ISNA(VLOOKUP($B42,'Őszi Regatta'!$C$1:$F$89,4,FALSE)),"DNC",VLOOKUP($B42,'Őszi Regatta'!$C$1:$F$89,4,FALSE))="DNC",$D$3+1,VLOOKUP($B42,'Őszi Regatta'!$C$1:$F$89,4,FALSE))</f>
        <v>50</v>
      </c>
      <c r="M42" s="11">
        <f>SUM(E42:L42)</f>
        <v>360</v>
      </c>
      <c r="N42" s="11">
        <f>LARGE(E42:L42,1)</f>
        <v>50</v>
      </c>
      <c r="O42" s="16">
        <f>LARGE(E42:L42,2)</f>
        <v>50</v>
      </c>
      <c r="P42" s="11">
        <f>M42-(N42+O42)</f>
        <v>260</v>
      </c>
    </row>
    <row r="43" spans="1:16" x14ac:dyDescent="0.3">
      <c r="A43" s="11">
        <v>39</v>
      </c>
      <c r="B43" s="11" t="s">
        <v>681</v>
      </c>
      <c r="C43" s="11">
        <v>1746</v>
      </c>
      <c r="D43" s="11" t="s">
        <v>549</v>
      </c>
      <c r="E43" s="11">
        <f>IF(IF(ISNA(VLOOKUP($B43,'Tolnay Kálmán EV'!$C$1:$F$100,4,FALSE)),"DNC",VLOOKUP($B43,'Tolnay Kálmán EV'!$C$1:$F$100,4,FALSE))="DNC",$D$3+1,VLOOKUP($B43,'Tolnay Kálmán EV'!$C$1:$F$100,4,FALSE))</f>
        <v>50</v>
      </c>
      <c r="F43" s="11">
        <f>IF(IF(ISNA(VLOOKUP($B43,'BR I. Badacsony'!$C$1:$F$99,4,FALSE)),"DNC",VLOOKUP($B43,'BR I. Badacsony'!$C$1:$F$99,4,FALSE))="DNC",$D$3+1,VLOOKUP($B43,'BR I. Badacsony'!$C$1:$F$99,4,FALSE))</f>
        <v>50</v>
      </c>
      <c r="G43" s="11">
        <f>IF(IF(ISNA(VLOOKUP($B43,'BR II. Siófok'!$C$1:$F$96,4,FALSE)),"DNC",VLOOKUP($B43,'BR II. Siófok'!$C$1:$F$96,4,FALSE))="DNC",$D$3+1,VLOOKUP($B43,'BR II. Siófok'!$C$1:$F$96,4,FALSE))</f>
        <v>50</v>
      </c>
      <c r="H43" s="11">
        <f>IF(IF(ISNA(VLOOKUP($B43,'BR III. Szemes'!$C$1:$F$98,4,FALSE)),"DNC",VLOOKUP($B43,'BR III. Szemes'!$C$1:$F$98,4,FALSE))="DNC",$D$3+1,VLOOKUP($B43,'BR III. Szemes'!$C$1:$F$98,4,FALSE))</f>
        <v>50</v>
      </c>
      <c r="I43" s="11">
        <f>IF(IF(ISNA(VLOOKUP($B43,'Horváth Boldizsár'!$C$1:$F$97,4,FALSE)),"DNC",VLOOKUP($B43,'Horváth Boldizsár'!$C$1:$F$97,4,FALSE))="DNC",$D$3+1,VLOOKUP($B43,'Horváth Boldizsár'!$C$1:$F$97,4,FALSE))</f>
        <v>50</v>
      </c>
      <c r="J43" s="11">
        <f>IF(IF(ISNA(VLOOKUP($B43,'BR IV. Lelle'!$C$1:$F$400,4,FALSE)),"DNC",VLOOKUP($B43,'BR IV. Lelle'!$C$1:$F$400,4,FALSE))="DNC",$D$3+1,VLOOKUP($B43,'BR IV. Lelle'!$C$1:$F$400,4,FALSE))</f>
        <v>50</v>
      </c>
      <c r="K43" s="11">
        <f>IF(IF(ISNA(VLOOKUP($B43,'BR V. Boglár'!$C$1:$F$95,4,FALSE)),"DNC",VLOOKUP($B43,'BR V. Boglár'!$C$1:$F$95,4,FALSE))="DNC",$D$3+1,VLOOKUP($B43,'BR V. Boglár'!$C$1:$F$95,4,FALSE))</f>
        <v>12</v>
      </c>
      <c r="L43" s="11">
        <f>IF(IF(ISNA(VLOOKUP($B43,'Őszi Regatta'!$C$1:$F$89,4,FALSE)),"DNC",VLOOKUP($B43,'Őszi Regatta'!$C$1:$F$89,4,FALSE))="DNC",$D$3+1,VLOOKUP($B43,'Őszi Regatta'!$C$1:$F$89,4,FALSE))</f>
        <v>50</v>
      </c>
      <c r="M43" s="11">
        <f>SUM(E43:L43)</f>
        <v>362</v>
      </c>
      <c r="N43" s="11">
        <f>LARGE(E43:L43,1)</f>
        <v>50</v>
      </c>
      <c r="O43" s="16">
        <f>LARGE(E43:L43,2)</f>
        <v>50</v>
      </c>
      <c r="P43" s="11">
        <f>M43-(N43+O43)</f>
        <v>262</v>
      </c>
    </row>
    <row r="44" spans="1:16" x14ac:dyDescent="0.3">
      <c r="A44" s="11">
        <v>40</v>
      </c>
      <c r="B44" s="11" t="s">
        <v>251</v>
      </c>
      <c r="C44" s="11" t="s">
        <v>252</v>
      </c>
      <c r="D44" s="11" t="s">
        <v>253</v>
      </c>
      <c r="E44" s="11">
        <f>IF(IF(ISNA(VLOOKUP($B44,'Tolnay Kálmán EV'!$C$1:$F$100,4,FALSE)),"DNC",VLOOKUP($B44,'Tolnay Kálmán EV'!$C$1:$F$100,4,FALSE))="DNC",$D$3+1,VLOOKUP($B44,'Tolnay Kálmán EV'!$C$1:$F$100,4,FALSE))</f>
        <v>50</v>
      </c>
      <c r="F44" s="11">
        <f>IF(IF(ISNA(VLOOKUP($B44,'BR I. Badacsony'!$C$1:$F$99,4,FALSE)),"DNC",VLOOKUP($B44,'BR I. Badacsony'!$C$1:$F$99,4,FALSE))="DNC",$D$3+1,VLOOKUP($B44,'BR I. Badacsony'!$C$1:$F$99,4,FALSE))</f>
        <v>14</v>
      </c>
      <c r="G44" s="11">
        <f>IF(IF(ISNA(VLOOKUP($B44,'BR II. Siófok'!$C$1:$F$96,4,FALSE)),"DNC",VLOOKUP($B44,'BR II. Siófok'!$C$1:$F$96,4,FALSE))="DNC",$D$3+1,VLOOKUP($B44,'BR II. Siófok'!$C$1:$F$96,4,FALSE))</f>
        <v>50</v>
      </c>
      <c r="H44" s="11">
        <f>IF(IF(ISNA(VLOOKUP($B44,'BR III. Szemes'!$C$1:$F$98,4,FALSE)),"DNC",VLOOKUP($B44,'BR III. Szemes'!$C$1:$F$98,4,FALSE))="DNC",$D$3+1,VLOOKUP($B44,'BR III. Szemes'!$C$1:$F$98,4,FALSE))</f>
        <v>50</v>
      </c>
      <c r="I44" s="11">
        <f>IF(IF(ISNA(VLOOKUP($B44,'Horváth Boldizsár'!$C$1:$F$97,4,FALSE)),"DNC",VLOOKUP($B44,'Horváth Boldizsár'!$C$1:$F$97,4,FALSE))="DNC",$D$3+1,VLOOKUP($B44,'Horváth Boldizsár'!$C$1:$F$97,4,FALSE))</f>
        <v>50</v>
      </c>
      <c r="J44" s="11">
        <f>IF(IF(ISNA(VLOOKUP($B44,'BR IV. Lelle'!$C$1:$F$400,4,FALSE)),"DNC",VLOOKUP($B44,'BR IV. Lelle'!$C$1:$F$400,4,FALSE))="DNC",$D$3+1,VLOOKUP($B44,'BR IV. Lelle'!$C$1:$F$400,4,FALSE))</f>
        <v>50</v>
      </c>
      <c r="K44" s="11">
        <f>IF(IF(ISNA(VLOOKUP($B44,'BR V. Boglár'!$C$1:$F$95,4,FALSE)),"DNC",VLOOKUP($B44,'BR V. Boglár'!$C$1:$F$95,4,FALSE))="DNC",$D$3+1,VLOOKUP($B44,'BR V. Boglár'!$C$1:$F$95,4,FALSE))</f>
        <v>50</v>
      </c>
      <c r="L44" s="11">
        <f>IF(IF(ISNA(VLOOKUP($B44,'Őszi Regatta'!$C$1:$F$89,4,FALSE)),"DNC",VLOOKUP($B44,'Őszi Regatta'!$C$1:$F$89,4,FALSE))="DNC",$D$3+1,VLOOKUP($B44,'Őszi Regatta'!$C$1:$F$89,4,FALSE))</f>
        <v>50</v>
      </c>
      <c r="M44" s="11">
        <f>SUM(E44:L44)</f>
        <v>364</v>
      </c>
      <c r="N44" s="11">
        <f>LARGE(E44:L44,1)</f>
        <v>50</v>
      </c>
      <c r="O44" s="16">
        <f>LARGE(E44:L44,2)</f>
        <v>50</v>
      </c>
      <c r="P44" s="11">
        <f>M44-(N44+O44)</f>
        <v>264</v>
      </c>
    </row>
    <row r="45" spans="1:16" x14ac:dyDescent="0.25">
      <c r="A45" s="11">
        <v>41</v>
      </c>
      <c r="B45" s="52" t="s">
        <v>520</v>
      </c>
      <c r="C45" s="52"/>
      <c r="D45" s="52" t="s">
        <v>507</v>
      </c>
      <c r="E45" s="11">
        <f>IF(IF(ISNA(VLOOKUP($B45,'Tolnay Kálmán EV'!$C$1:$F$100,4,FALSE)),"DNC",VLOOKUP($B45,'Tolnay Kálmán EV'!$C$1:$F$100,4,FALSE))="DNC",$D$3+1,VLOOKUP($B45,'Tolnay Kálmán EV'!$C$1:$F$100,4,FALSE))</f>
        <v>50</v>
      </c>
      <c r="F45" s="11">
        <f>IF(IF(ISNA(VLOOKUP($B45,'BR I. Badacsony'!$C$1:$F$99,4,FALSE)),"DNC",VLOOKUP($B45,'BR I. Badacsony'!$C$1:$F$99,4,FALSE))="DNC",$D$3+1,VLOOKUP($B45,'BR I. Badacsony'!$C$1:$F$99,4,FALSE))</f>
        <v>50</v>
      </c>
      <c r="G45" s="11">
        <f>IF(IF(ISNA(VLOOKUP($B45,'BR II. Siófok'!$C$1:$F$96,4,FALSE)),"DNC",VLOOKUP($B45,'BR II. Siófok'!$C$1:$F$96,4,FALSE))="DNC",$D$3+1,VLOOKUP($B45,'BR II. Siófok'!$C$1:$F$96,4,FALSE))</f>
        <v>50</v>
      </c>
      <c r="H45" s="11">
        <f>IF(IF(ISNA(VLOOKUP($B45,'BR III. Szemes'!$C$1:$F$98,4,FALSE)),"DNC",VLOOKUP($B45,'BR III. Szemes'!$C$1:$F$98,4,FALSE))="DNC",$D$3+1,VLOOKUP($B45,'BR III. Szemes'!$C$1:$F$98,4,FALSE))</f>
        <v>50</v>
      </c>
      <c r="I45" s="11">
        <f>IF(IF(ISNA(VLOOKUP($B45,'Horváth Boldizsár'!$C$1:$F$97,4,FALSE)),"DNC",VLOOKUP($B45,'Horváth Boldizsár'!$C$1:$F$97,4,FALSE))="DNC",$D$3+1,VLOOKUP($B45,'Horváth Boldizsár'!$C$1:$F$97,4,FALSE))</f>
        <v>50</v>
      </c>
      <c r="J45" s="11">
        <f>IF(IF(ISNA(VLOOKUP($B45,'BR IV. Lelle'!$C$1:$F$400,4,FALSE)),"DNC",VLOOKUP($B45,'BR IV. Lelle'!$C$1:$F$400,4,FALSE))="DNC",$D$3+1,VLOOKUP($B45,'BR IV. Lelle'!$C$1:$F$400,4,FALSE))</f>
        <v>17</v>
      </c>
      <c r="K45" s="11">
        <f>IF(IF(ISNA(VLOOKUP($B45,'BR V. Boglár'!$C$1:$F$95,4,FALSE)),"DNC",VLOOKUP($B45,'BR V. Boglár'!$C$1:$F$95,4,FALSE))="DNC",$D$3+1,VLOOKUP($B45,'BR V. Boglár'!$C$1:$F$95,4,FALSE))</f>
        <v>50</v>
      </c>
      <c r="L45" s="11">
        <f>IF(IF(ISNA(VLOOKUP($B45,'Őszi Regatta'!$C$1:$F$89,4,FALSE)),"DNC",VLOOKUP($B45,'Őszi Regatta'!$C$1:$F$89,4,FALSE))="DNC",$D$3+1,VLOOKUP($B45,'Őszi Regatta'!$C$1:$F$89,4,FALSE))</f>
        <v>50</v>
      </c>
      <c r="M45" s="11">
        <f>SUM(E45:L45)</f>
        <v>367</v>
      </c>
      <c r="N45" s="11">
        <f>LARGE(E45:L45,1)</f>
        <v>50</v>
      </c>
      <c r="O45" s="16">
        <f>LARGE(E45:L45,2)</f>
        <v>50</v>
      </c>
      <c r="P45" s="11">
        <f>M45-(N45+O45)</f>
        <v>267</v>
      </c>
    </row>
    <row r="46" spans="1:16" x14ac:dyDescent="0.3">
      <c r="A46" s="11">
        <v>41</v>
      </c>
      <c r="B46" s="11" t="s">
        <v>257</v>
      </c>
      <c r="C46" s="11">
        <v>4913</v>
      </c>
      <c r="D46" s="11" t="s">
        <v>139</v>
      </c>
      <c r="E46" s="11">
        <f>IF(IF(ISNA(VLOOKUP($B46,'Tolnay Kálmán EV'!$C$1:$F$100,4,FALSE)),"DNC",VLOOKUP($B46,'Tolnay Kálmán EV'!$C$1:$F$100,4,FALSE))="DNC",$D$3+1,VLOOKUP($B46,'Tolnay Kálmán EV'!$C$1:$F$100,4,FALSE))</f>
        <v>50</v>
      </c>
      <c r="F46" s="11">
        <f>IF(IF(ISNA(VLOOKUP($B46,'BR I. Badacsony'!$C$1:$F$99,4,FALSE)),"DNC",VLOOKUP($B46,'BR I. Badacsony'!$C$1:$F$99,4,FALSE))="DNC",$D$3+1,VLOOKUP($B46,'BR I. Badacsony'!$C$1:$F$99,4,FALSE))</f>
        <v>17</v>
      </c>
      <c r="G46" s="11">
        <f>IF(IF(ISNA(VLOOKUP($B46,'BR II. Siófok'!$C$1:$F$96,4,FALSE)),"DNC",VLOOKUP($B46,'BR II. Siófok'!$C$1:$F$96,4,FALSE))="DNC",$D$3+1,VLOOKUP($B46,'BR II. Siófok'!$C$1:$F$96,4,FALSE))</f>
        <v>50</v>
      </c>
      <c r="H46" s="11">
        <f>IF(IF(ISNA(VLOOKUP($B46,'BR III. Szemes'!$C$1:$F$98,4,FALSE)),"DNC",VLOOKUP($B46,'BR III. Szemes'!$C$1:$F$98,4,FALSE))="DNC",$D$3+1,VLOOKUP($B46,'BR III. Szemes'!$C$1:$F$98,4,FALSE))</f>
        <v>50</v>
      </c>
      <c r="I46" s="11">
        <f>IF(IF(ISNA(VLOOKUP($B46,'Horváth Boldizsár'!$C$1:$F$97,4,FALSE)),"DNC",VLOOKUP($B46,'Horváth Boldizsár'!$C$1:$F$97,4,FALSE))="DNC",$D$3+1,VLOOKUP($B46,'Horváth Boldizsár'!$C$1:$F$97,4,FALSE))</f>
        <v>50</v>
      </c>
      <c r="J46" s="11">
        <f>IF(IF(ISNA(VLOOKUP($B46,'BR IV. Lelle'!$C$1:$F$400,4,FALSE)),"DNC",VLOOKUP($B46,'BR IV. Lelle'!$C$1:$F$400,4,FALSE))="DNC",$D$3+1,VLOOKUP($B46,'BR IV. Lelle'!$C$1:$F$400,4,FALSE))</f>
        <v>50</v>
      </c>
      <c r="K46" s="11">
        <f>IF(IF(ISNA(VLOOKUP($B46,'BR V. Boglár'!$C$1:$F$95,4,FALSE)),"DNC",VLOOKUP($B46,'BR V. Boglár'!$C$1:$F$95,4,FALSE))="DNC",$D$3+1,VLOOKUP($B46,'BR V. Boglár'!$C$1:$F$95,4,FALSE))</f>
        <v>50</v>
      </c>
      <c r="L46" s="11">
        <f>IF(IF(ISNA(VLOOKUP($B46,'Őszi Regatta'!$C$1:$F$89,4,FALSE)),"DNC",VLOOKUP($B46,'Őszi Regatta'!$C$1:$F$89,4,FALSE))="DNC",$D$3+1,VLOOKUP($B46,'Őszi Regatta'!$C$1:$F$89,4,FALSE))</f>
        <v>50</v>
      </c>
      <c r="M46" s="11">
        <f>SUM(E46:L46)</f>
        <v>367</v>
      </c>
      <c r="N46" s="11">
        <f>LARGE(E46:L46,1)</f>
        <v>50</v>
      </c>
      <c r="O46" s="16">
        <f>LARGE(E46:L46,2)</f>
        <v>50</v>
      </c>
      <c r="P46" s="11">
        <f>M46-(N46+O46)</f>
        <v>267</v>
      </c>
    </row>
    <row r="47" spans="1:16" x14ac:dyDescent="0.3">
      <c r="A47" s="11">
        <v>41</v>
      </c>
      <c r="B47" s="11" t="s">
        <v>340</v>
      </c>
      <c r="C47" s="11"/>
      <c r="D47" s="11" t="s">
        <v>341</v>
      </c>
      <c r="E47" s="11">
        <f>IF(IF(ISNA(VLOOKUP($B47,'Tolnay Kálmán EV'!$C$1:$F$100,4,FALSE)),"DNC",VLOOKUP($B47,'Tolnay Kálmán EV'!$C$1:$F$100,4,FALSE))="DNC",$D$3+1,VLOOKUP($B47,'Tolnay Kálmán EV'!$C$1:$F$100,4,FALSE))</f>
        <v>50</v>
      </c>
      <c r="F47" s="11">
        <f>IF(IF(ISNA(VLOOKUP($B47,'BR I. Badacsony'!$C$1:$F$99,4,FALSE)),"DNC",VLOOKUP($B47,'BR I. Badacsony'!$C$1:$F$99,4,FALSE))="DNC",$D$3+1,VLOOKUP($B47,'BR I. Badacsony'!$C$1:$F$99,4,FALSE))</f>
        <v>50</v>
      </c>
      <c r="G47" s="11">
        <f>IF(IF(ISNA(VLOOKUP($B47,'BR II. Siófok'!$C$1:$F$96,4,FALSE)),"DNC",VLOOKUP($B47,'BR II. Siófok'!$C$1:$F$96,4,FALSE))="DNC",$D$3+1,VLOOKUP($B47,'BR II. Siófok'!$C$1:$F$96,4,FALSE))</f>
        <v>50</v>
      </c>
      <c r="H47" s="11">
        <f>IF(IF(ISNA(VLOOKUP($B47,'BR III. Szemes'!$C$1:$F$98,4,FALSE)),"DNC",VLOOKUP($B47,'BR III. Szemes'!$C$1:$F$98,4,FALSE))="DNC",$D$3+1,VLOOKUP($B47,'BR III. Szemes'!$C$1:$F$98,4,FALSE))</f>
        <v>17</v>
      </c>
      <c r="I47" s="11">
        <f>IF(IF(ISNA(VLOOKUP($B47,'Horváth Boldizsár'!$C$1:$F$97,4,FALSE)),"DNC",VLOOKUP($B47,'Horváth Boldizsár'!$C$1:$F$97,4,FALSE))="DNC",$D$3+1,VLOOKUP($B47,'Horváth Boldizsár'!$C$1:$F$97,4,FALSE))</f>
        <v>50</v>
      </c>
      <c r="J47" s="11">
        <f>IF(IF(ISNA(VLOOKUP($B47,'BR IV. Lelle'!$C$1:$F$400,4,FALSE)),"DNC",VLOOKUP($B47,'BR IV. Lelle'!$C$1:$F$400,4,FALSE))="DNC",$D$3+1,VLOOKUP($B47,'BR IV. Lelle'!$C$1:$F$400,4,FALSE))</f>
        <v>50</v>
      </c>
      <c r="K47" s="11">
        <f>IF(IF(ISNA(VLOOKUP($B47,'BR V. Boglár'!$C$1:$F$95,4,FALSE)),"DNC",VLOOKUP($B47,'BR V. Boglár'!$C$1:$F$95,4,FALSE))="DNC",$D$3+1,VLOOKUP($B47,'BR V. Boglár'!$C$1:$F$95,4,FALSE))</f>
        <v>50</v>
      </c>
      <c r="L47" s="11">
        <f>IF(IF(ISNA(VLOOKUP($B47,'Őszi Regatta'!$C$1:$F$89,4,FALSE)),"DNC",VLOOKUP($B47,'Őszi Regatta'!$C$1:$F$89,4,FALSE))="DNC",$D$3+1,VLOOKUP($B47,'Őszi Regatta'!$C$1:$F$89,4,FALSE))</f>
        <v>50</v>
      </c>
      <c r="M47" s="11">
        <f>SUM(E47:L47)</f>
        <v>367</v>
      </c>
      <c r="N47" s="11">
        <f>LARGE(E47:L47,1)</f>
        <v>50</v>
      </c>
      <c r="O47" s="16">
        <f>LARGE(E47:L47,2)</f>
        <v>50</v>
      </c>
      <c r="P47" s="11">
        <f>M47-(N47+O47)</f>
        <v>267</v>
      </c>
    </row>
    <row r="48" spans="1:16" x14ac:dyDescent="0.3">
      <c r="A48" s="11">
        <v>44</v>
      </c>
      <c r="B48" s="11" t="s">
        <v>96</v>
      </c>
      <c r="C48" s="11" t="s">
        <v>258</v>
      </c>
      <c r="D48" s="11" t="s">
        <v>97</v>
      </c>
      <c r="E48" s="11">
        <f>IF(IF(ISNA(VLOOKUP($B48,'Tolnay Kálmán EV'!$C$1:$F$100,4,FALSE)),"DNC",VLOOKUP($B48,'Tolnay Kálmán EV'!$C$1:$F$100,4,FALSE))="DNC",$D$3+1,VLOOKUP($B48,'Tolnay Kálmán EV'!$C$1:$F$100,4,FALSE))</f>
        <v>50</v>
      </c>
      <c r="F48" s="11">
        <f>IF(IF(ISNA(VLOOKUP($B48,'BR I. Badacsony'!$C$1:$F$99,4,FALSE)),"DNC",VLOOKUP($B48,'BR I. Badacsony'!$C$1:$F$99,4,FALSE))="DNC",$D$3+1,VLOOKUP($B48,'BR I. Badacsony'!$C$1:$F$99,4,FALSE))</f>
        <v>19</v>
      </c>
      <c r="G48" s="11">
        <f>IF(IF(ISNA(VLOOKUP($B48,'BR II. Siófok'!$C$1:$F$96,4,FALSE)),"DNC",VLOOKUP($B48,'BR II. Siófok'!$C$1:$F$96,4,FALSE))="DNC",$D$3+1,VLOOKUP($B48,'BR II. Siófok'!$C$1:$F$96,4,FALSE))</f>
        <v>50</v>
      </c>
      <c r="H48" s="11">
        <f>IF(IF(ISNA(VLOOKUP($B48,'BR III. Szemes'!$C$1:$F$98,4,FALSE)),"DNC",VLOOKUP($B48,'BR III. Szemes'!$C$1:$F$98,4,FALSE))="DNC",$D$3+1,VLOOKUP($B48,'BR III. Szemes'!$C$1:$F$98,4,FALSE))</f>
        <v>50</v>
      </c>
      <c r="I48" s="11">
        <f>IF(IF(ISNA(VLOOKUP($B48,'Horváth Boldizsár'!$C$1:$F$97,4,FALSE)),"DNC",VLOOKUP($B48,'Horváth Boldizsár'!$C$1:$F$97,4,FALSE))="DNC",$D$3+1,VLOOKUP($B48,'Horváth Boldizsár'!$C$1:$F$97,4,FALSE))</f>
        <v>50</v>
      </c>
      <c r="J48" s="11">
        <f>IF(IF(ISNA(VLOOKUP($B48,'BR IV. Lelle'!$C$1:$F$400,4,FALSE)),"DNC",VLOOKUP($B48,'BR IV. Lelle'!$C$1:$F$400,4,FALSE))="DNC",$D$3+1,VLOOKUP($B48,'BR IV. Lelle'!$C$1:$F$400,4,FALSE))</f>
        <v>50</v>
      </c>
      <c r="K48" s="11">
        <f>IF(IF(ISNA(VLOOKUP($B48,'BR V. Boglár'!$C$1:$F$95,4,FALSE)),"DNC",VLOOKUP($B48,'BR V. Boglár'!$C$1:$F$95,4,FALSE))="DNC",$D$3+1,VLOOKUP($B48,'BR V. Boglár'!$C$1:$F$95,4,FALSE))</f>
        <v>50</v>
      </c>
      <c r="L48" s="11">
        <f>IF(IF(ISNA(VLOOKUP($B48,'Őszi Regatta'!$C$1:$F$89,4,FALSE)),"DNC",VLOOKUP($B48,'Őszi Regatta'!$C$1:$F$89,4,FALSE))="DNC",$D$3+1,VLOOKUP($B48,'Őszi Regatta'!$C$1:$F$89,4,FALSE))</f>
        <v>50</v>
      </c>
      <c r="M48" s="11">
        <f>SUM(E48:L48)</f>
        <v>369</v>
      </c>
      <c r="N48" s="11">
        <f>LARGE(E48:L48,1)</f>
        <v>50</v>
      </c>
      <c r="O48" s="16">
        <f>LARGE(E48:L48,2)</f>
        <v>50</v>
      </c>
      <c r="P48" s="11">
        <f>M48-(N48+O48)</f>
        <v>269</v>
      </c>
    </row>
    <row r="49" spans="1:16" x14ac:dyDescent="0.3">
      <c r="A49" s="11">
        <v>45</v>
      </c>
      <c r="B49" s="11" t="s">
        <v>344</v>
      </c>
      <c r="C49" s="11"/>
      <c r="D49" s="11" t="s">
        <v>345</v>
      </c>
      <c r="E49" s="11">
        <f>IF(IF(ISNA(VLOOKUP($B49,'Tolnay Kálmán EV'!$C$1:$F$100,4,FALSE)),"DNC",VLOOKUP($B49,'Tolnay Kálmán EV'!$C$1:$F$100,4,FALSE))="DNC",$D$3+1,VLOOKUP($B49,'Tolnay Kálmán EV'!$C$1:$F$100,4,FALSE))</f>
        <v>50</v>
      </c>
      <c r="F49" s="11">
        <f>IF(IF(ISNA(VLOOKUP($B49,'BR I. Badacsony'!$C$1:$F$99,4,FALSE)),"DNC",VLOOKUP($B49,'BR I. Badacsony'!$C$1:$F$99,4,FALSE))="DNC",$D$3+1,VLOOKUP($B49,'BR I. Badacsony'!$C$1:$F$99,4,FALSE))</f>
        <v>50</v>
      </c>
      <c r="G49" s="11">
        <f>IF(IF(ISNA(VLOOKUP($B49,'BR II. Siófok'!$C$1:$F$96,4,FALSE)),"DNC",VLOOKUP($B49,'BR II. Siófok'!$C$1:$F$96,4,FALSE))="DNC",$D$3+1,VLOOKUP($B49,'BR II. Siófok'!$C$1:$F$96,4,FALSE))</f>
        <v>50</v>
      </c>
      <c r="H49" s="11">
        <f>IF(IF(ISNA(VLOOKUP($B49,'BR III. Szemes'!$C$1:$F$98,4,FALSE)),"DNC",VLOOKUP($B49,'BR III. Szemes'!$C$1:$F$98,4,FALSE))="DNC",$D$3+1,VLOOKUP($B49,'BR III. Szemes'!$C$1:$F$98,4,FALSE))</f>
        <v>21</v>
      </c>
      <c r="I49" s="11">
        <f>IF(IF(ISNA(VLOOKUP($B49,'Horváth Boldizsár'!$C$1:$F$97,4,FALSE)),"DNC",VLOOKUP($B49,'Horváth Boldizsár'!$C$1:$F$97,4,FALSE))="DNC",$D$3+1,VLOOKUP($B49,'Horváth Boldizsár'!$C$1:$F$97,4,FALSE))</f>
        <v>50</v>
      </c>
      <c r="J49" s="11">
        <f>IF(IF(ISNA(VLOOKUP($B49,'BR IV. Lelle'!$C$1:$F$400,4,FALSE)),"DNC",VLOOKUP($B49,'BR IV. Lelle'!$C$1:$F$400,4,FALSE))="DNC",$D$3+1,VLOOKUP($B49,'BR IV. Lelle'!$C$1:$F$400,4,FALSE))</f>
        <v>50</v>
      </c>
      <c r="K49" s="11">
        <f>IF(IF(ISNA(VLOOKUP($B49,'BR V. Boglár'!$C$1:$F$95,4,FALSE)),"DNC",VLOOKUP($B49,'BR V. Boglár'!$C$1:$F$95,4,FALSE))="DNC",$D$3+1,VLOOKUP($B49,'BR V. Boglár'!$C$1:$F$95,4,FALSE))</f>
        <v>50</v>
      </c>
      <c r="L49" s="11">
        <f>IF(IF(ISNA(VLOOKUP($B49,'Őszi Regatta'!$C$1:$F$89,4,FALSE)),"DNC",VLOOKUP($B49,'Őszi Regatta'!$C$1:$F$89,4,FALSE))="DNC",$D$3+1,VLOOKUP($B49,'Őszi Regatta'!$C$1:$F$89,4,FALSE))</f>
        <v>50</v>
      </c>
      <c r="M49" s="11">
        <f>SUM(E49:L49)</f>
        <v>371</v>
      </c>
      <c r="N49" s="11">
        <f>LARGE(E49:L49,1)</f>
        <v>50</v>
      </c>
      <c r="O49" s="16">
        <f>LARGE(E49:L49,2)</f>
        <v>50</v>
      </c>
      <c r="P49" s="11">
        <f>M49-(N49+O49)</f>
        <v>271</v>
      </c>
    </row>
    <row r="50" spans="1:16" x14ac:dyDescent="0.25">
      <c r="A50" s="11">
        <v>46</v>
      </c>
      <c r="B50" s="52" t="s">
        <v>508</v>
      </c>
      <c r="C50" s="52" t="s">
        <v>487</v>
      </c>
      <c r="D50" s="52" t="s">
        <v>509</v>
      </c>
      <c r="E50" s="11">
        <f>IF(IF(ISNA(VLOOKUP($B50,'Tolnay Kálmán EV'!$C$1:$F$100,4,FALSE)),"DNC",VLOOKUP($B50,'Tolnay Kálmán EV'!$C$1:$F$100,4,FALSE))="DNC",$D$3+1,VLOOKUP($B50,'Tolnay Kálmán EV'!$C$1:$F$100,4,FALSE))</f>
        <v>50</v>
      </c>
      <c r="F50" s="11">
        <f>IF(IF(ISNA(VLOOKUP($B50,'BR I. Badacsony'!$C$1:$F$99,4,FALSE)),"DNC",VLOOKUP($B50,'BR I. Badacsony'!$C$1:$F$99,4,FALSE))="DNC",$D$3+1,VLOOKUP($B50,'BR I. Badacsony'!$C$1:$F$99,4,FALSE))</f>
        <v>50</v>
      </c>
      <c r="G50" s="11">
        <f>IF(IF(ISNA(VLOOKUP($B50,'BR II. Siófok'!$C$1:$F$96,4,FALSE)),"DNC",VLOOKUP($B50,'BR II. Siófok'!$C$1:$F$96,4,FALSE))="DNC",$D$3+1,VLOOKUP($B50,'BR II. Siófok'!$C$1:$F$96,4,FALSE))</f>
        <v>50</v>
      </c>
      <c r="H50" s="11">
        <f>IF(IF(ISNA(VLOOKUP($B50,'BR III. Szemes'!$C$1:$F$98,4,FALSE)),"DNC",VLOOKUP($B50,'BR III. Szemes'!$C$1:$F$98,4,FALSE))="DNC",$D$3+1,VLOOKUP($B50,'BR III. Szemes'!$C$1:$F$98,4,FALSE))</f>
        <v>50</v>
      </c>
      <c r="I50" s="11">
        <f>IF(IF(ISNA(VLOOKUP($B50,'Horváth Boldizsár'!$C$1:$F$97,4,FALSE)),"DNC",VLOOKUP($B50,'Horváth Boldizsár'!$C$1:$F$97,4,FALSE))="DNC",$D$3+1,VLOOKUP($B50,'Horváth Boldizsár'!$C$1:$F$97,4,FALSE))</f>
        <v>50</v>
      </c>
      <c r="J50" s="11">
        <f>IF(IF(ISNA(VLOOKUP($B50,'BR IV. Lelle'!$C$1:$F$400,4,FALSE)),"DNC",VLOOKUP($B50,'BR IV. Lelle'!$C$1:$F$400,4,FALSE))="DNC",$D$3+1,VLOOKUP($B50,'BR IV. Lelle'!$C$1:$F$400,4,FALSE))</f>
        <v>25</v>
      </c>
      <c r="K50" s="11">
        <f>IF(IF(ISNA(VLOOKUP($B50,'BR V. Boglár'!$C$1:$F$95,4,FALSE)),"DNC",VLOOKUP($B50,'BR V. Boglár'!$C$1:$F$95,4,FALSE))="DNC",$D$3+1,VLOOKUP($B50,'BR V. Boglár'!$C$1:$F$95,4,FALSE))</f>
        <v>50</v>
      </c>
      <c r="L50" s="11">
        <f>IF(IF(ISNA(VLOOKUP($B50,'Őszi Regatta'!$C$1:$F$89,4,FALSE)),"DNC",VLOOKUP($B50,'Őszi Regatta'!$C$1:$F$89,4,FALSE))="DNC",$D$3+1,VLOOKUP($B50,'Őszi Regatta'!$C$1:$F$89,4,FALSE))</f>
        <v>50</v>
      </c>
      <c r="M50" s="11">
        <f>SUM(E50:L50)</f>
        <v>375</v>
      </c>
      <c r="N50" s="11">
        <f>LARGE(E50:L50,1)</f>
        <v>50</v>
      </c>
      <c r="O50" s="16">
        <f>LARGE(E50:L50,2)</f>
        <v>50</v>
      </c>
      <c r="P50" s="11">
        <f>M50-(N50+O50)</f>
        <v>275</v>
      </c>
    </row>
    <row r="51" spans="1:16" x14ac:dyDescent="0.3">
      <c r="A51" s="11">
        <v>47</v>
      </c>
      <c r="B51" s="11" t="s">
        <v>556</v>
      </c>
      <c r="C51" s="11"/>
      <c r="D51" s="11" t="s">
        <v>557</v>
      </c>
      <c r="E51" s="11">
        <f>IF(IF(ISNA(VLOOKUP($B51,'Tolnay Kálmán EV'!$C$1:$F$100,4,FALSE)),"DNC",VLOOKUP($B51,'Tolnay Kálmán EV'!$C$1:$F$100,4,FALSE))="DNC",$D$3+1,VLOOKUP($B51,'Tolnay Kálmán EV'!$C$1:$F$100,4,FALSE))</f>
        <v>50</v>
      </c>
      <c r="F51" s="11">
        <f>IF(IF(ISNA(VLOOKUP($B51,'BR I. Badacsony'!$C$1:$F$99,4,FALSE)),"DNC",VLOOKUP($B51,'BR I. Badacsony'!$C$1:$F$99,4,FALSE))="DNC",$D$3+1,VLOOKUP($B51,'BR I. Badacsony'!$C$1:$F$99,4,FALSE))</f>
        <v>50</v>
      </c>
      <c r="G51" s="11">
        <f>IF(IF(ISNA(VLOOKUP($B51,'BR II. Siófok'!$C$1:$F$96,4,FALSE)),"DNC",VLOOKUP($B51,'BR II. Siófok'!$C$1:$F$96,4,FALSE))="DNC",$D$3+1,VLOOKUP($B51,'BR II. Siófok'!$C$1:$F$96,4,FALSE))</f>
        <v>50</v>
      </c>
      <c r="H51" s="11">
        <f>IF(IF(ISNA(VLOOKUP($B51,'BR III. Szemes'!$C$1:$F$98,4,FALSE)),"DNC",VLOOKUP($B51,'BR III. Szemes'!$C$1:$F$98,4,FALSE))="DNC",$D$3+1,VLOOKUP($B51,'BR III. Szemes'!$C$1:$F$98,4,FALSE))</f>
        <v>50</v>
      </c>
      <c r="I51" s="11">
        <f>IF(IF(ISNA(VLOOKUP($B51,'Horváth Boldizsár'!$C$1:$F$97,4,FALSE)),"DNC",VLOOKUP($B51,'Horváth Boldizsár'!$C$1:$F$97,4,FALSE))="DNC",$D$3+1,VLOOKUP($B51,'Horváth Boldizsár'!$C$1:$F$97,4,FALSE))</f>
        <v>50</v>
      </c>
      <c r="J51" s="11">
        <f>IF(IF(ISNA(VLOOKUP($B51,'BR IV. Lelle'!$C$1:$F$400,4,FALSE)),"DNC",VLOOKUP($B51,'BR IV. Lelle'!$C$1:$F$400,4,FALSE))="DNC",$D$3+1,VLOOKUP($B51,'BR IV. Lelle'!$C$1:$F$400,4,FALSE))</f>
        <v>50</v>
      </c>
      <c r="K51" s="11">
        <f>IF(IF(ISNA(VLOOKUP($B51,'BR V. Boglár'!$C$1:$F$95,4,FALSE)),"DNC",VLOOKUP($B51,'BR V. Boglár'!$C$1:$F$95,4,FALSE))="DNC",$D$3+1,VLOOKUP($B51,'BR V. Boglár'!$C$1:$F$95,4,FALSE))</f>
        <v>28</v>
      </c>
      <c r="L51" s="11">
        <f>IF(IF(ISNA(VLOOKUP($B51,'Őszi Regatta'!$C$1:$F$89,4,FALSE)),"DNC",VLOOKUP($B51,'Őszi Regatta'!$C$1:$F$89,4,FALSE))="DNC",$D$3+1,VLOOKUP($B51,'Őszi Regatta'!$C$1:$F$89,4,FALSE))</f>
        <v>50</v>
      </c>
      <c r="M51" s="11">
        <f>SUM(E51:L51)</f>
        <v>378</v>
      </c>
      <c r="N51" s="11">
        <f>LARGE(E51:L51,1)</f>
        <v>50</v>
      </c>
      <c r="O51" s="16">
        <f>LARGE(E51:L51,2)</f>
        <v>50</v>
      </c>
      <c r="P51" s="11">
        <f>M51-(N51+O51)</f>
        <v>278</v>
      </c>
    </row>
    <row r="52" spans="1:16" x14ac:dyDescent="0.3">
      <c r="A52" s="11">
        <v>47</v>
      </c>
      <c r="B52" s="11" t="s">
        <v>554</v>
      </c>
      <c r="C52" s="11">
        <v>1871</v>
      </c>
      <c r="D52" s="11" t="s">
        <v>555</v>
      </c>
      <c r="E52" s="11">
        <f>IF(IF(ISNA(VLOOKUP($B52,'Tolnay Kálmán EV'!$C$1:$F$100,4,FALSE)),"DNC",VLOOKUP($B52,'Tolnay Kálmán EV'!$C$1:$F$100,4,FALSE))="DNC",$D$3+1,VLOOKUP($B52,'Tolnay Kálmán EV'!$C$1:$F$100,4,FALSE))</f>
        <v>50</v>
      </c>
      <c r="F52" s="11">
        <f>IF(IF(ISNA(VLOOKUP($B52,'BR I. Badacsony'!$C$1:$F$99,4,FALSE)),"DNC",VLOOKUP($B52,'BR I. Badacsony'!$C$1:$F$99,4,FALSE))="DNC",$D$3+1,VLOOKUP($B52,'BR I. Badacsony'!$C$1:$F$99,4,FALSE))</f>
        <v>50</v>
      </c>
      <c r="G52" s="11">
        <f>IF(IF(ISNA(VLOOKUP($B52,'BR II. Siófok'!$C$1:$F$96,4,FALSE)),"DNC",VLOOKUP($B52,'BR II. Siófok'!$C$1:$F$96,4,FALSE))="DNC",$D$3+1,VLOOKUP($B52,'BR II. Siófok'!$C$1:$F$96,4,FALSE))</f>
        <v>50</v>
      </c>
      <c r="H52" s="11">
        <f>IF(IF(ISNA(VLOOKUP($B52,'BR III. Szemes'!$C$1:$F$98,4,FALSE)),"DNC",VLOOKUP($B52,'BR III. Szemes'!$C$1:$F$98,4,FALSE))="DNC",$D$3+1,VLOOKUP($B52,'BR III. Szemes'!$C$1:$F$98,4,FALSE))</f>
        <v>50</v>
      </c>
      <c r="I52" s="11">
        <f>IF(IF(ISNA(VLOOKUP($B52,'Horváth Boldizsár'!$C$1:$F$97,4,FALSE)),"DNC",VLOOKUP($B52,'Horváth Boldizsár'!$C$1:$F$97,4,FALSE))="DNC",$D$3+1,VLOOKUP($B52,'Horváth Boldizsár'!$C$1:$F$97,4,FALSE))</f>
        <v>50</v>
      </c>
      <c r="J52" s="11">
        <f>IF(IF(ISNA(VLOOKUP($B52,'BR IV. Lelle'!$C$1:$F$400,4,FALSE)),"DNC",VLOOKUP($B52,'BR IV. Lelle'!$C$1:$F$400,4,FALSE))="DNC",$D$3+1,VLOOKUP($B52,'BR IV. Lelle'!$C$1:$F$400,4,FALSE))</f>
        <v>50</v>
      </c>
      <c r="K52" s="11">
        <f>IF(IF(ISNA(VLOOKUP($B52,'BR V. Boglár'!$C$1:$F$95,4,FALSE)),"DNC",VLOOKUP($B52,'BR V. Boglár'!$C$1:$F$95,4,FALSE))="DNC",$D$3+1,VLOOKUP($B52,'BR V. Boglár'!$C$1:$F$95,4,FALSE))</f>
        <v>28</v>
      </c>
      <c r="L52" s="11">
        <f>IF(IF(ISNA(VLOOKUP($B52,'Őszi Regatta'!$C$1:$F$89,4,FALSE)),"DNC",VLOOKUP($B52,'Őszi Regatta'!$C$1:$F$89,4,FALSE))="DNC",$D$3+1,VLOOKUP($B52,'Őszi Regatta'!$C$1:$F$89,4,FALSE))</f>
        <v>50</v>
      </c>
      <c r="M52" s="11">
        <f>SUM(E52:L52)</f>
        <v>378</v>
      </c>
      <c r="N52" s="11">
        <f>LARGE(E52:L52,1)</f>
        <v>50</v>
      </c>
      <c r="O52" s="16">
        <f>LARGE(E52:L52,2)</f>
        <v>50</v>
      </c>
      <c r="P52" s="11">
        <f>M52-(N52+O52)</f>
        <v>278</v>
      </c>
    </row>
    <row r="53" spans="1:16" x14ac:dyDescent="0.3">
      <c r="A53" s="11">
        <v>47</v>
      </c>
      <c r="B53" s="11" t="s">
        <v>551</v>
      </c>
      <c r="C53" s="11"/>
      <c r="D53" s="11" t="s">
        <v>552</v>
      </c>
      <c r="E53" s="11">
        <f>IF(IF(ISNA(VLOOKUP($B53,'Tolnay Kálmán EV'!$C$1:$F$100,4,FALSE)),"DNC",VLOOKUP($B53,'Tolnay Kálmán EV'!$C$1:$F$100,4,FALSE))="DNC",$D$3+1,VLOOKUP($B53,'Tolnay Kálmán EV'!$C$1:$F$100,4,FALSE))</f>
        <v>50</v>
      </c>
      <c r="F53" s="11">
        <f>IF(IF(ISNA(VLOOKUP($B53,'BR I. Badacsony'!$C$1:$F$99,4,FALSE)),"DNC",VLOOKUP($B53,'BR I. Badacsony'!$C$1:$F$99,4,FALSE))="DNC",$D$3+1,VLOOKUP($B53,'BR I. Badacsony'!$C$1:$F$99,4,FALSE))</f>
        <v>50</v>
      </c>
      <c r="G53" s="11">
        <f>IF(IF(ISNA(VLOOKUP($B53,'BR II. Siófok'!$C$1:$F$96,4,FALSE)),"DNC",VLOOKUP($B53,'BR II. Siófok'!$C$1:$F$96,4,FALSE))="DNC",$D$3+1,VLOOKUP($B53,'BR II. Siófok'!$C$1:$F$96,4,FALSE))</f>
        <v>50</v>
      </c>
      <c r="H53" s="11">
        <f>IF(IF(ISNA(VLOOKUP($B53,'BR III. Szemes'!$C$1:$F$98,4,FALSE)),"DNC",VLOOKUP($B53,'BR III. Szemes'!$C$1:$F$98,4,FALSE))="DNC",$D$3+1,VLOOKUP($B53,'BR III. Szemes'!$C$1:$F$98,4,FALSE))</f>
        <v>50</v>
      </c>
      <c r="I53" s="11">
        <f>IF(IF(ISNA(VLOOKUP($B53,'Horváth Boldizsár'!$C$1:$F$97,4,FALSE)),"DNC",VLOOKUP($B53,'Horváth Boldizsár'!$C$1:$F$97,4,FALSE))="DNC",$D$3+1,VLOOKUP($B53,'Horváth Boldizsár'!$C$1:$F$97,4,FALSE))</f>
        <v>50</v>
      </c>
      <c r="J53" s="11">
        <f>IF(IF(ISNA(VLOOKUP($B53,'BR IV. Lelle'!$C$1:$F$400,4,FALSE)),"DNC",VLOOKUP($B53,'BR IV. Lelle'!$C$1:$F$400,4,FALSE))="DNC",$D$3+1,VLOOKUP($B53,'BR IV. Lelle'!$C$1:$F$400,4,FALSE))</f>
        <v>50</v>
      </c>
      <c r="K53" s="11">
        <f>IF(IF(ISNA(VLOOKUP($B53,'BR V. Boglár'!$C$1:$F$95,4,FALSE)),"DNC",VLOOKUP($B53,'BR V. Boglár'!$C$1:$F$95,4,FALSE))="DNC",$D$3+1,VLOOKUP($B53,'BR V. Boglár'!$C$1:$F$95,4,FALSE))</f>
        <v>28</v>
      </c>
      <c r="L53" s="11">
        <f>IF(IF(ISNA(VLOOKUP($B53,'Őszi Regatta'!$C$1:$F$89,4,FALSE)),"DNC",VLOOKUP($B53,'Őszi Regatta'!$C$1:$F$89,4,FALSE))="DNC",$D$3+1,VLOOKUP($B53,'Őszi Regatta'!$C$1:$F$89,4,FALSE))</f>
        <v>50</v>
      </c>
      <c r="M53" s="11">
        <f>SUM(E53:L53)</f>
        <v>378</v>
      </c>
      <c r="N53" s="11">
        <f>LARGE(E53:L53,1)</f>
        <v>50</v>
      </c>
      <c r="O53" s="16">
        <f>LARGE(E53:L53,2)</f>
        <v>50</v>
      </c>
      <c r="P53" s="11">
        <f>M53-(N53+O53)</f>
        <v>278</v>
      </c>
    </row>
    <row r="54" spans="1:16" x14ac:dyDescent="0.2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x14ac:dyDescent="0.2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x14ac:dyDescent="0.2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x14ac:dyDescent="0.2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x14ac:dyDescent="0.25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x14ac:dyDescent="0.2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x14ac:dyDescent="0.25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x14ac:dyDescent="0.2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x14ac:dyDescent="0.25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x14ac:dyDescent="0.2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x14ac:dyDescent="0.2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2:16" x14ac:dyDescent="0.2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2:16" x14ac:dyDescent="0.2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2:16" x14ac:dyDescent="0.25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2:16" x14ac:dyDescent="0.25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2:16" x14ac:dyDescent="0.25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2:16" x14ac:dyDescent="0.25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2:16" x14ac:dyDescent="0.25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2:16" x14ac:dyDescent="0.2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2:16" x14ac:dyDescent="0.2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2:16" x14ac:dyDescent="0.2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2:16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2:16" x14ac:dyDescent="0.2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2:16" x14ac:dyDescent="0.2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2:16" x14ac:dyDescent="0.2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2:16" x14ac:dyDescent="0.2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2:16" x14ac:dyDescent="0.2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2:16" x14ac:dyDescent="0.2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2:16" x14ac:dyDescent="0.25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2:16" x14ac:dyDescent="0.25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2:16" x14ac:dyDescent="0.25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2:16" x14ac:dyDescent="0.25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2:16" x14ac:dyDescent="0.25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2:16" x14ac:dyDescent="0.25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2:16" x14ac:dyDescent="0.25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2:16" x14ac:dyDescent="0.25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2:16" x14ac:dyDescent="0.25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2:16" x14ac:dyDescent="0.25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2:16" x14ac:dyDescent="0.25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2:16" x14ac:dyDescent="0.2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2:16" x14ac:dyDescent="0.25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2:16" x14ac:dyDescent="0.25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2:16" x14ac:dyDescent="0.25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2:16" x14ac:dyDescent="0.25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2:16" x14ac:dyDescent="0.25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2:16" x14ac:dyDescent="0.25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2:16" x14ac:dyDescent="0.25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2:16" x14ac:dyDescent="0.25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2:16" x14ac:dyDescent="0.25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2:16" x14ac:dyDescent="0.25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2:16" x14ac:dyDescent="0.25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2:16" x14ac:dyDescent="0.25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</row>
    <row r="106" spans="2:16" x14ac:dyDescent="0.25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2:16" x14ac:dyDescent="0.25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2:16" x14ac:dyDescent="0.25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2:16" x14ac:dyDescent="0.25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2:16" x14ac:dyDescent="0.25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spans="2:16" x14ac:dyDescent="0.25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</row>
    <row r="112" spans="2:16" x14ac:dyDescent="0.25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spans="2:16" x14ac:dyDescent="0.25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</row>
    <row r="114" spans="2:16" x14ac:dyDescent="0.25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2:16" x14ac:dyDescent="0.25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2:16" x14ac:dyDescent="0.25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</row>
    <row r="117" spans="2:16" x14ac:dyDescent="0.25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</row>
    <row r="118" spans="2:16" x14ac:dyDescent="0.25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spans="2:16" x14ac:dyDescent="0.25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</row>
    <row r="120" spans="2:16" x14ac:dyDescent="0.25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</row>
    <row r="121" spans="2:16" x14ac:dyDescent="0.25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</row>
    <row r="122" spans="2:16" x14ac:dyDescent="0.25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spans="2:16" x14ac:dyDescent="0.25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spans="2:16" x14ac:dyDescent="0.25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2:16" x14ac:dyDescent="0.25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</row>
    <row r="126" spans="2:16" x14ac:dyDescent="0.25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</row>
    <row r="127" spans="2:16" x14ac:dyDescent="0.25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</row>
    <row r="128" spans="2:16" x14ac:dyDescent="0.25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</row>
    <row r="129" spans="2:16" x14ac:dyDescent="0.25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</row>
    <row r="130" spans="2:16" x14ac:dyDescent="0.25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</row>
    <row r="131" spans="2:16" x14ac:dyDescent="0.25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</row>
    <row r="132" spans="2:16" x14ac:dyDescent="0.25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</row>
  </sheetData>
  <autoFilter ref="B4:P45" xr:uid="{00000000-0009-0000-0000-000002000000}">
    <sortState xmlns:xlrd2="http://schemas.microsoft.com/office/spreadsheetml/2017/richdata2" ref="B5:P53">
      <sortCondition ref="P4:P45"/>
    </sortState>
  </autoFilter>
  <sortState xmlns:xlrd2="http://schemas.microsoft.com/office/spreadsheetml/2017/richdata2" ref="B6:P20">
    <sortCondition ref="P6:P20"/>
  </sortState>
  <mergeCells count="3">
    <mergeCell ref="B3:C3"/>
    <mergeCell ref="B1:P1"/>
    <mergeCell ref="B2:P2"/>
  </mergeCells>
  <printOptions horizontalCentered="1" verticalCentered="1"/>
  <pageMargins left="0.11811023622047245" right="0.11811023622047245" top="0.35433070866141736" bottom="0.15748031496062992" header="0.31496062992125984" footer="0.31496062992125984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3"/>
  <sheetViews>
    <sheetView workbookViewId="0">
      <selection activeCell="F19" sqref="F19:G19"/>
    </sheetView>
  </sheetViews>
  <sheetFormatPr defaultColWidth="9.109375" defaultRowHeight="13.8" x14ac:dyDescent="0.25"/>
  <cols>
    <col min="1" max="1" width="13.109375" style="25" customWidth="1"/>
    <col min="2" max="2" width="6.88671875" style="25" customWidth="1"/>
    <col min="3" max="3" width="16.44140625" style="25" bestFit="1" customWidth="1"/>
    <col min="4" max="4" width="11.6640625" style="25" bestFit="1" customWidth="1"/>
    <col min="5" max="5" width="17.77734375" style="25" customWidth="1"/>
    <col min="6" max="6" width="7.88671875" style="25" bestFit="1" customWidth="1"/>
    <col min="7" max="7" width="6" style="25" customWidth="1"/>
    <col min="8" max="16384" width="9.109375" style="25"/>
  </cols>
  <sheetData>
    <row r="1" spans="1:7" x14ac:dyDescent="0.25">
      <c r="A1" s="26" t="s">
        <v>107</v>
      </c>
      <c r="B1" s="26" t="s">
        <v>0</v>
      </c>
      <c r="C1" s="26" t="s">
        <v>1</v>
      </c>
      <c r="D1" s="26" t="s">
        <v>2</v>
      </c>
      <c r="E1" s="26" t="s">
        <v>164</v>
      </c>
      <c r="F1" s="26" t="s">
        <v>24</v>
      </c>
      <c r="G1" s="26" t="s">
        <v>25</v>
      </c>
    </row>
    <row r="2" spans="1:7" x14ac:dyDescent="0.25">
      <c r="A2" s="24" t="s">
        <v>23</v>
      </c>
      <c r="B2" s="24">
        <v>1</v>
      </c>
      <c r="C2" s="24" t="s">
        <v>346</v>
      </c>
      <c r="D2" s="24">
        <v>369</v>
      </c>
      <c r="E2" s="24" t="s">
        <v>351</v>
      </c>
      <c r="F2" s="24">
        <v>1</v>
      </c>
      <c r="G2" s="24">
        <v>1</v>
      </c>
    </row>
    <row r="3" spans="1:7" x14ac:dyDescent="0.25">
      <c r="A3" s="24" t="s">
        <v>23</v>
      </c>
      <c r="B3" s="24">
        <v>2</v>
      </c>
      <c r="C3" s="24" t="s">
        <v>347</v>
      </c>
      <c r="D3" s="24">
        <v>721</v>
      </c>
      <c r="E3" s="24" t="s">
        <v>352</v>
      </c>
      <c r="F3" s="24">
        <v>2</v>
      </c>
      <c r="G3" s="24">
        <v>2</v>
      </c>
    </row>
    <row r="4" spans="1:7" x14ac:dyDescent="0.25">
      <c r="A4" s="24" t="s">
        <v>23</v>
      </c>
      <c r="B4" s="24">
        <v>3</v>
      </c>
      <c r="C4" s="24" t="s">
        <v>17</v>
      </c>
      <c r="D4" s="24">
        <v>2057</v>
      </c>
      <c r="E4" s="24" t="s">
        <v>353</v>
      </c>
      <c r="F4" s="24">
        <v>3</v>
      </c>
      <c r="G4" s="24">
        <v>3</v>
      </c>
    </row>
    <row r="5" spans="1:7" x14ac:dyDescent="0.25">
      <c r="A5" s="24" t="s">
        <v>23</v>
      </c>
      <c r="B5" s="24">
        <v>4</v>
      </c>
      <c r="C5" s="24" t="s">
        <v>191</v>
      </c>
      <c r="D5" s="24">
        <v>29</v>
      </c>
      <c r="E5" s="24" t="s">
        <v>14</v>
      </c>
      <c r="F5" s="24">
        <v>4</v>
      </c>
      <c r="G5" s="24">
        <v>4</v>
      </c>
    </row>
    <row r="6" spans="1:7" x14ac:dyDescent="0.25">
      <c r="A6" s="24" t="s">
        <v>23</v>
      </c>
      <c r="B6" s="24">
        <v>5</v>
      </c>
      <c r="C6" s="24" t="s">
        <v>348</v>
      </c>
      <c r="D6" s="24">
        <v>370</v>
      </c>
      <c r="E6" s="24" t="s">
        <v>354</v>
      </c>
      <c r="F6" s="24">
        <v>5</v>
      </c>
      <c r="G6" s="24">
        <v>5</v>
      </c>
    </row>
    <row r="7" spans="1:7" ht="27.6" x14ac:dyDescent="0.25">
      <c r="A7" s="24" t="s">
        <v>23</v>
      </c>
      <c r="B7" s="24">
        <v>5</v>
      </c>
      <c r="C7" s="24" t="s">
        <v>18</v>
      </c>
      <c r="D7" s="24">
        <v>990</v>
      </c>
      <c r="E7" s="24" t="s">
        <v>19</v>
      </c>
      <c r="F7" s="24">
        <v>5</v>
      </c>
      <c r="G7" s="24">
        <v>5</v>
      </c>
    </row>
    <row r="8" spans="1:7" x14ac:dyDescent="0.25">
      <c r="A8" s="24" t="s">
        <v>23</v>
      </c>
      <c r="B8" s="24">
        <v>7</v>
      </c>
      <c r="C8" s="24" t="s">
        <v>20</v>
      </c>
      <c r="D8" s="24"/>
      <c r="E8" s="24" t="s">
        <v>51</v>
      </c>
      <c r="F8" s="24">
        <v>7</v>
      </c>
      <c r="G8" s="24">
        <v>7</v>
      </c>
    </row>
    <row r="9" spans="1:7" x14ac:dyDescent="0.25">
      <c r="A9" s="24" t="s">
        <v>23</v>
      </c>
      <c r="B9" s="24">
        <v>8</v>
      </c>
      <c r="C9" s="24" t="s">
        <v>21</v>
      </c>
      <c r="D9" s="24">
        <v>34</v>
      </c>
      <c r="E9" s="24" t="s">
        <v>22</v>
      </c>
      <c r="F9" s="24">
        <v>8</v>
      </c>
      <c r="G9" s="24">
        <v>8</v>
      </c>
    </row>
    <row r="10" spans="1:7" x14ac:dyDescent="0.25">
      <c r="A10" s="24" t="s">
        <v>23</v>
      </c>
      <c r="B10" s="24">
        <v>9</v>
      </c>
      <c r="C10" s="24" t="s">
        <v>15</v>
      </c>
      <c r="D10" s="24">
        <v>1</v>
      </c>
      <c r="E10" s="24" t="s">
        <v>16</v>
      </c>
      <c r="F10" s="24">
        <v>9</v>
      </c>
      <c r="G10" s="24">
        <v>9</v>
      </c>
    </row>
    <row r="11" spans="1:7" x14ac:dyDescent="0.25">
      <c r="A11" s="24" t="s">
        <v>23</v>
      </c>
      <c r="B11" s="24">
        <v>10</v>
      </c>
      <c r="C11" s="24" t="s">
        <v>349</v>
      </c>
      <c r="D11" s="24">
        <v>1716</v>
      </c>
      <c r="E11" s="24" t="s">
        <v>355</v>
      </c>
      <c r="F11" s="24">
        <v>10</v>
      </c>
      <c r="G11" s="24">
        <v>10</v>
      </c>
    </row>
    <row r="12" spans="1:7" ht="27.6" x14ac:dyDescent="0.25">
      <c r="A12" s="24" t="s">
        <v>23</v>
      </c>
      <c r="B12" s="24">
        <v>11</v>
      </c>
      <c r="C12" s="24" t="s">
        <v>53</v>
      </c>
      <c r="D12" s="24">
        <v>66</v>
      </c>
      <c r="E12" s="24" t="s">
        <v>131</v>
      </c>
      <c r="F12" s="24">
        <v>11</v>
      </c>
      <c r="G12" s="24">
        <v>11</v>
      </c>
    </row>
    <row r="13" spans="1:7" x14ac:dyDescent="0.25">
      <c r="A13" s="24" t="s">
        <v>23</v>
      </c>
      <c r="B13" s="24">
        <v>12</v>
      </c>
      <c r="C13" s="24" t="s">
        <v>350</v>
      </c>
      <c r="D13" s="24">
        <v>1492</v>
      </c>
      <c r="E13" s="24" t="s">
        <v>127</v>
      </c>
      <c r="F13" s="24">
        <v>12</v>
      </c>
      <c r="G13" s="24">
        <v>12</v>
      </c>
    </row>
    <row r="14" spans="1:7" x14ac:dyDescent="0.25">
      <c r="A14" s="24" t="s">
        <v>26</v>
      </c>
      <c r="B14" s="24">
        <v>1</v>
      </c>
      <c r="C14" s="24" t="s">
        <v>413</v>
      </c>
      <c r="D14" s="24">
        <v>69</v>
      </c>
      <c r="E14" s="24" t="s">
        <v>27</v>
      </c>
      <c r="F14" s="24" t="s">
        <v>170</v>
      </c>
      <c r="G14" s="24" t="s">
        <v>170</v>
      </c>
    </row>
    <row r="15" spans="1:7" x14ac:dyDescent="0.25">
      <c r="A15" s="24" t="s">
        <v>26</v>
      </c>
      <c r="B15" s="24">
        <v>2</v>
      </c>
      <c r="C15" s="24" t="s">
        <v>30</v>
      </c>
      <c r="D15" s="24">
        <v>2501</v>
      </c>
      <c r="E15" s="24" t="s">
        <v>116</v>
      </c>
      <c r="F15" s="24" t="s">
        <v>171</v>
      </c>
      <c r="G15" s="24" t="s">
        <v>171</v>
      </c>
    </row>
    <row r="16" spans="1:7" x14ac:dyDescent="0.25">
      <c r="A16" s="24" t="s">
        <v>26</v>
      </c>
      <c r="B16" s="24">
        <v>3</v>
      </c>
      <c r="C16" s="24" t="s">
        <v>150</v>
      </c>
      <c r="D16" s="24">
        <v>1001</v>
      </c>
      <c r="E16" s="24" t="s">
        <v>185</v>
      </c>
      <c r="F16" s="24" t="s">
        <v>172</v>
      </c>
      <c r="G16" s="24" t="s">
        <v>172</v>
      </c>
    </row>
    <row r="17" spans="1:7" x14ac:dyDescent="0.25">
      <c r="A17" s="24" t="s">
        <v>26</v>
      </c>
      <c r="B17" s="24">
        <v>4</v>
      </c>
      <c r="C17" s="24" t="s">
        <v>31</v>
      </c>
      <c r="D17" s="24">
        <v>1547</v>
      </c>
      <c r="E17" s="24" t="s">
        <v>32</v>
      </c>
      <c r="F17" s="24" t="s">
        <v>173</v>
      </c>
      <c r="G17" s="24" t="s">
        <v>173</v>
      </c>
    </row>
    <row r="18" spans="1:7" x14ac:dyDescent="0.25">
      <c r="A18" s="24" t="s">
        <v>26</v>
      </c>
      <c r="B18" s="24">
        <v>5</v>
      </c>
      <c r="C18" s="24" t="s">
        <v>356</v>
      </c>
      <c r="D18" s="24">
        <v>1314</v>
      </c>
      <c r="E18" s="24" t="s">
        <v>357</v>
      </c>
      <c r="F18" s="24" t="s">
        <v>178</v>
      </c>
      <c r="G18" s="24" t="s">
        <v>178</v>
      </c>
    </row>
    <row r="19" spans="1:7" x14ac:dyDescent="0.25">
      <c r="A19" s="24" t="s">
        <v>26</v>
      </c>
      <c r="B19" s="24">
        <v>6</v>
      </c>
      <c r="C19" s="24" t="s">
        <v>28</v>
      </c>
      <c r="D19" s="24">
        <v>5185</v>
      </c>
      <c r="E19" s="24" t="s">
        <v>29</v>
      </c>
      <c r="F19" s="24" t="s">
        <v>105</v>
      </c>
      <c r="G19" s="24" t="s">
        <v>105</v>
      </c>
    </row>
    <row r="20" spans="1:7" x14ac:dyDescent="0.25">
      <c r="A20" s="24" t="s">
        <v>36</v>
      </c>
      <c r="B20" s="24">
        <v>1</v>
      </c>
      <c r="C20" s="24" t="s">
        <v>299</v>
      </c>
      <c r="D20" s="24">
        <v>1232</v>
      </c>
      <c r="E20" s="24" t="s">
        <v>300</v>
      </c>
      <c r="F20" s="24">
        <v>1</v>
      </c>
      <c r="G20" s="24">
        <v>1</v>
      </c>
    </row>
    <row r="21" spans="1:7" x14ac:dyDescent="0.25">
      <c r="A21" s="24" t="s">
        <v>36</v>
      </c>
      <c r="B21" s="24">
        <v>2</v>
      </c>
      <c r="C21" s="24" t="s">
        <v>91</v>
      </c>
      <c r="D21" s="24">
        <v>1719</v>
      </c>
      <c r="E21" s="24" t="s">
        <v>92</v>
      </c>
      <c r="F21" s="24">
        <v>2</v>
      </c>
      <c r="G21" s="24">
        <v>2</v>
      </c>
    </row>
    <row r="22" spans="1:7" x14ac:dyDescent="0.25">
      <c r="A22" s="24" t="s">
        <v>36</v>
      </c>
      <c r="B22" s="24">
        <v>3</v>
      </c>
      <c r="C22" s="24" t="s">
        <v>186</v>
      </c>
      <c r="D22" s="24">
        <v>8516</v>
      </c>
      <c r="E22" s="24" t="s">
        <v>358</v>
      </c>
      <c r="F22" s="24">
        <v>3</v>
      </c>
      <c r="G22" s="24">
        <v>3</v>
      </c>
    </row>
    <row r="23" spans="1:7" x14ac:dyDescent="0.25">
      <c r="A23" s="24" t="s">
        <v>36</v>
      </c>
      <c r="B23" s="24">
        <v>4</v>
      </c>
      <c r="C23" s="24" t="s">
        <v>37</v>
      </c>
      <c r="D23" s="24">
        <v>46</v>
      </c>
      <c r="E23" s="24" t="s">
        <v>38</v>
      </c>
      <c r="F23" s="24">
        <v>4</v>
      </c>
      <c r="G23" s="24">
        <v>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42"/>
  <sheetViews>
    <sheetView topLeftCell="A46" workbookViewId="0">
      <selection activeCell="C60" sqref="C60"/>
    </sheetView>
  </sheetViews>
  <sheetFormatPr defaultColWidth="9.109375" defaultRowHeight="20.25" customHeight="1" x14ac:dyDescent="0.25"/>
  <cols>
    <col min="1" max="1" width="17.33203125" style="5" bestFit="1" customWidth="1"/>
    <col min="2" max="2" width="17.33203125" style="5" customWidth="1"/>
    <col min="3" max="3" width="19.88671875" style="5" customWidth="1"/>
    <col min="4" max="4" width="11.6640625" style="5" bestFit="1" customWidth="1"/>
    <col min="5" max="5" width="17.44140625" style="59" customWidth="1"/>
    <col min="6" max="16384" width="9.109375" style="5"/>
  </cols>
  <sheetData>
    <row r="1" spans="1:8" ht="20.25" customHeight="1" x14ac:dyDescent="0.25">
      <c r="A1" s="18" t="s">
        <v>107</v>
      </c>
      <c r="B1" s="18" t="s">
        <v>0</v>
      </c>
      <c r="C1" s="18" t="s">
        <v>1</v>
      </c>
      <c r="D1" s="18" t="s">
        <v>2</v>
      </c>
      <c r="E1" s="18" t="s">
        <v>164</v>
      </c>
      <c r="F1" s="18" t="s">
        <v>24</v>
      </c>
      <c r="G1" s="18" t="s">
        <v>25</v>
      </c>
      <c r="H1" s="19"/>
    </row>
    <row r="2" spans="1:8" ht="20.25" customHeight="1" x14ac:dyDescent="0.25">
      <c r="A2" s="20" t="s">
        <v>23</v>
      </c>
      <c r="B2" s="19">
        <v>1</v>
      </c>
      <c r="C2" s="19" t="s">
        <v>192</v>
      </c>
      <c r="D2" s="19">
        <v>1344</v>
      </c>
      <c r="E2" s="20" t="s">
        <v>44</v>
      </c>
      <c r="F2" s="19">
        <v>1</v>
      </c>
      <c r="G2" s="19">
        <v>1</v>
      </c>
      <c r="H2" s="19"/>
    </row>
    <row r="3" spans="1:8" ht="20.25" customHeight="1" x14ac:dyDescent="0.25">
      <c r="A3" s="20" t="s">
        <v>23</v>
      </c>
      <c r="B3" s="19">
        <v>2</v>
      </c>
      <c r="C3" s="19" t="s">
        <v>311</v>
      </c>
      <c r="D3" s="19">
        <v>3301</v>
      </c>
      <c r="E3" s="20" t="s">
        <v>42</v>
      </c>
      <c r="F3" s="19">
        <v>2</v>
      </c>
      <c r="G3" s="19">
        <v>2</v>
      </c>
      <c r="H3" s="19"/>
    </row>
    <row r="4" spans="1:8" ht="20.25" customHeight="1" x14ac:dyDescent="0.25">
      <c r="A4" s="20" t="s">
        <v>23</v>
      </c>
      <c r="B4" s="19">
        <v>3</v>
      </c>
      <c r="C4" s="19" t="s">
        <v>46</v>
      </c>
      <c r="D4" s="19">
        <v>1151</v>
      </c>
      <c r="E4" s="20" t="s">
        <v>109</v>
      </c>
      <c r="F4" s="19">
        <v>3</v>
      </c>
      <c r="G4" s="19">
        <v>3</v>
      </c>
      <c r="H4" s="19"/>
    </row>
    <row r="5" spans="1:8" ht="20.25" customHeight="1" x14ac:dyDescent="0.25">
      <c r="A5" s="20" t="s">
        <v>23</v>
      </c>
      <c r="B5" s="19">
        <v>4</v>
      </c>
      <c r="C5" s="19" t="s">
        <v>193</v>
      </c>
      <c r="D5" s="19">
        <v>3711</v>
      </c>
      <c r="E5" s="20" t="s">
        <v>194</v>
      </c>
      <c r="F5" s="19">
        <v>4</v>
      </c>
      <c r="G5" s="19">
        <v>4</v>
      </c>
      <c r="H5" s="19"/>
    </row>
    <row r="6" spans="1:8" ht="20.25" customHeight="1" x14ac:dyDescent="0.25">
      <c r="A6" s="20" t="s">
        <v>23</v>
      </c>
      <c r="B6" s="19">
        <v>4</v>
      </c>
      <c r="C6" s="19" t="s">
        <v>15</v>
      </c>
      <c r="D6" s="19">
        <v>1</v>
      </c>
      <c r="E6" s="20" t="s">
        <v>16</v>
      </c>
      <c r="F6" s="19">
        <v>4</v>
      </c>
      <c r="G6" s="19">
        <v>4</v>
      </c>
      <c r="H6" s="19"/>
    </row>
    <row r="7" spans="1:8" ht="20.25" customHeight="1" x14ac:dyDescent="0.25">
      <c r="A7" s="20" t="s">
        <v>23</v>
      </c>
      <c r="B7" s="19">
        <v>6</v>
      </c>
      <c r="C7" s="19" t="s">
        <v>195</v>
      </c>
      <c r="D7" s="19">
        <v>3712</v>
      </c>
      <c r="E7" s="20" t="s">
        <v>196</v>
      </c>
      <c r="F7" s="19">
        <v>6</v>
      </c>
      <c r="G7" s="19">
        <v>6</v>
      </c>
      <c r="H7" s="19"/>
    </row>
    <row r="8" spans="1:8" ht="20.25" customHeight="1" x14ac:dyDescent="0.25">
      <c r="A8" s="20" t="s">
        <v>23</v>
      </c>
      <c r="B8" s="19">
        <v>6</v>
      </c>
      <c r="C8" s="19" t="s">
        <v>169</v>
      </c>
      <c r="D8" s="19">
        <v>868</v>
      </c>
      <c r="E8" s="20" t="s">
        <v>112</v>
      </c>
      <c r="F8" s="19">
        <v>6</v>
      </c>
      <c r="G8" s="19">
        <v>6</v>
      </c>
      <c r="H8" s="19"/>
    </row>
    <row r="9" spans="1:8" ht="20.25" customHeight="1" x14ac:dyDescent="0.25">
      <c r="A9" s="20" t="s">
        <v>23</v>
      </c>
      <c r="B9" s="19">
        <v>8</v>
      </c>
      <c r="C9" s="19" t="s">
        <v>197</v>
      </c>
      <c r="D9" s="19">
        <v>333</v>
      </c>
      <c r="E9" s="20" t="s">
        <v>198</v>
      </c>
      <c r="F9" s="19">
        <v>8</v>
      </c>
      <c r="G9" s="19">
        <v>8</v>
      </c>
      <c r="H9" s="19"/>
    </row>
    <row r="10" spans="1:8" ht="20.25" customHeight="1" x14ac:dyDescent="0.25">
      <c r="A10" s="20" t="s">
        <v>23</v>
      </c>
      <c r="B10" s="19">
        <v>9</v>
      </c>
      <c r="C10" s="19" t="s">
        <v>199</v>
      </c>
      <c r="D10" s="19">
        <v>1615</v>
      </c>
      <c r="E10" s="20" t="s">
        <v>200</v>
      </c>
      <c r="F10" s="19">
        <v>9</v>
      </c>
      <c r="G10" s="19">
        <v>9</v>
      </c>
      <c r="H10" s="19"/>
    </row>
    <row r="11" spans="1:8" ht="30" customHeight="1" x14ac:dyDescent="0.25">
      <c r="A11" s="20" t="s">
        <v>23</v>
      </c>
      <c r="B11" s="19">
        <v>10</v>
      </c>
      <c r="C11" s="19" t="s">
        <v>201</v>
      </c>
      <c r="D11" s="19">
        <v>66</v>
      </c>
      <c r="E11" s="20" t="s">
        <v>54</v>
      </c>
      <c r="F11" s="19">
        <v>10</v>
      </c>
      <c r="G11" s="19">
        <v>10</v>
      </c>
      <c r="H11" s="19"/>
    </row>
    <row r="12" spans="1:8" ht="20.25" customHeight="1" x14ac:dyDescent="0.25">
      <c r="A12" s="20" t="s">
        <v>23</v>
      </c>
      <c r="B12" s="19">
        <v>11</v>
      </c>
      <c r="C12" s="19" t="s">
        <v>45</v>
      </c>
      <c r="D12" s="19">
        <v>1510</v>
      </c>
      <c r="E12" s="20" t="s">
        <v>202</v>
      </c>
      <c r="F12" s="19">
        <v>11</v>
      </c>
      <c r="G12" s="19">
        <v>11</v>
      </c>
      <c r="H12" s="19"/>
    </row>
    <row r="13" spans="1:8" ht="13.2" x14ac:dyDescent="0.25">
      <c r="A13" s="20" t="s">
        <v>23</v>
      </c>
      <c r="B13" s="19">
        <v>11</v>
      </c>
      <c r="C13" s="19" t="s">
        <v>20</v>
      </c>
      <c r="D13" s="19">
        <v>1015</v>
      </c>
      <c r="E13" s="20" t="s">
        <v>51</v>
      </c>
      <c r="F13" s="19">
        <v>11</v>
      </c>
      <c r="G13" s="19">
        <v>11</v>
      </c>
      <c r="H13" s="19"/>
    </row>
    <row r="14" spans="1:8" ht="20.25" customHeight="1" x14ac:dyDescent="0.25">
      <c r="A14" s="20" t="s">
        <v>23</v>
      </c>
      <c r="B14" s="19">
        <v>13</v>
      </c>
      <c r="C14" s="19" t="s">
        <v>49</v>
      </c>
      <c r="D14" s="19">
        <v>1635</v>
      </c>
      <c r="E14" s="20" t="s">
        <v>50</v>
      </c>
      <c r="F14" s="19">
        <v>13</v>
      </c>
      <c r="G14" s="19">
        <v>13</v>
      </c>
      <c r="H14" s="19"/>
    </row>
    <row r="15" spans="1:8" ht="20.25" customHeight="1" x14ac:dyDescent="0.25">
      <c r="A15" s="20" t="s">
        <v>23</v>
      </c>
      <c r="B15" s="19">
        <v>14</v>
      </c>
      <c r="C15" s="19" t="s">
        <v>165</v>
      </c>
      <c r="D15" s="19">
        <v>105</v>
      </c>
      <c r="E15" s="20" t="s">
        <v>130</v>
      </c>
      <c r="F15" s="19">
        <v>14</v>
      </c>
      <c r="G15" s="19">
        <v>14</v>
      </c>
      <c r="H15" s="19"/>
    </row>
    <row r="16" spans="1:8" ht="20.25" customHeight="1" x14ac:dyDescent="0.25">
      <c r="A16" s="20" t="s">
        <v>23</v>
      </c>
      <c r="B16" s="19">
        <v>15</v>
      </c>
      <c r="C16" s="19" t="s">
        <v>144</v>
      </c>
      <c r="D16" s="19">
        <v>963</v>
      </c>
      <c r="E16" s="20" t="s">
        <v>55</v>
      </c>
      <c r="F16" s="19">
        <v>15</v>
      </c>
      <c r="G16" s="19">
        <v>15</v>
      </c>
      <c r="H16" s="19"/>
    </row>
    <row r="17" spans="1:9" ht="20.25" customHeight="1" x14ac:dyDescent="0.25">
      <c r="A17" s="20" t="s">
        <v>23</v>
      </c>
      <c r="B17" s="19">
        <v>16</v>
      </c>
      <c r="C17" s="19" t="s">
        <v>56</v>
      </c>
      <c r="D17" s="19">
        <v>99</v>
      </c>
      <c r="E17" s="20" t="s">
        <v>57</v>
      </c>
      <c r="F17" s="19">
        <v>16</v>
      </c>
      <c r="G17" s="19">
        <v>16</v>
      </c>
      <c r="H17" s="19"/>
    </row>
    <row r="18" spans="1:9" ht="20.25" customHeight="1" x14ac:dyDescent="0.25">
      <c r="A18" s="20" t="s">
        <v>23</v>
      </c>
      <c r="B18" s="19">
        <v>17</v>
      </c>
      <c r="C18" s="19" t="s">
        <v>141</v>
      </c>
      <c r="D18" s="19"/>
      <c r="E18" s="20" t="s">
        <v>142</v>
      </c>
      <c r="F18" s="19">
        <v>17</v>
      </c>
      <c r="G18" s="19">
        <v>17</v>
      </c>
      <c r="H18" s="19"/>
    </row>
    <row r="19" spans="1:9" ht="20.25" customHeight="1" x14ac:dyDescent="0.25">
      <c r="A19" s="20" t="s">
        <v>23</v>
      </c>
      <c r="B19" s="19">
        <v>18</v>
      </c>
      <c r="C19" s="19" t="s">
        <v>203</v>
      </c>
      <c r="D19" s="19">
        <v>36</v>
      </c>
      <c r="E19" s="20" t="s">
        <v>204</v>
      </c>
      <c r="F19" s="19">
        <v>18</v>
      </c>
      <c r="G19" s="19">
        <v>18</v>
      </c>
      <c r="H19" s="19"/>
    </row>
    <row r="20" spans="1:9" ht="20.25" customHeight="1" x14ac:dyDescent="0.25">
      <c r="A20" s="20" t="s">
        <v>23</v>
      </c>
      <c r="B20" s="19">
        <v>19</v>
      </c>
      <c r="C20" s="13" t="s">
        <v>205</v>
      </c>
      <c r="D20" s="19">
        <v>883</v>
      </c>
      <c r="E20" s="20" t="s">
        <v>206</v>
      </c>
      <c r="F20" s="19">
        <v>19</v>
      </c>
      <c r="G20" s="19">
        <v>19</v>
      </c>
      <c r="H20" s="19"/>
    </row>
    <row r="21" spans="1:9" ht="20.25" customHeight="1" x14ac:dyDescent="0.25">
      <c r="A21" s="20" t="s">
        <v>23</v>
      </c>
      <c r="B21" s="19">
        <v>20</v>
      </c>
      <c r="C21" s="19" t="s">
        <v>207</v>
      </c>
      <c r="D21" s="19">
        <v>127</v>
      </c>
      <c r="E21" s="20" t="s">
        <v>208</v>
      </c>
      <c r="F21" s="19">
        <v>20</v>
      </c>
      <c r="G21" s="19">
        <v>20</v>
      </c>
      <c r="H21" s="19"/>
    </row>
    <row r="22" spans="1:9" ht="20.25" customHeight="1" x14ac:dyDescent="0.25">
      <c r="A22" s="20" t="s">
        <v>23</v>
      </c>
      <c r="B22" s="19" t="s">
        <v>210</v>
      </c>
      <c r="C22" s="19" t="s">
        <v>209</v>
      </c>
      <c r="D22" s="19">
        <v>28</v>
      </c>
      <c r="E22" s="20" t="s">
        <v>137</v>
      </c>
      <c r="F22" s="19">
        <v>22</v>
      </c>
      <c r="G22" s="19">
        <v>22</v>
      </c>
      <c r="H22" s="19" t="s">
        <v>163</v>
      </c>
    </row>
    <row r="23" spans="1:9" ht="20.25" customHeight="1" x14ac:dyDescent="0.25">
      <c r="A23" s="20" t="s">
        <v>26</v>
      </c>
      <c r="B23" s="19">
        <v>1</v>
      </c>
      <c r="C23" s="19" t="s">
        <v>211</v>
      </c>
      <c r="D23" s="19">
        <v>1081</v>
      </c>
      <c r="E23" s="20" t="s">
        <v>181</v>
      </c>
      <c r="F23" s="19">
        <v>1</v>
      </c>
      <c r="G23" s="19">
        <v>1</v>
      </c>
      <c r="H23" s="19"/>
      <c r="I23" s="21"/>
    </row>
    <row r="24" spans="1:9" ht="20.25" customHeight="1" x14ac:dyDescent="0.25">
      <c r="A24" s="20" t="s">
        <v>26</v>
      </c>
      <c r="B24" s="19">
        <v>2</v>
      </c>
      <c r="C24" s="19" t="s">
        <v>212</v>
      </c>
      <c r="D24" s="19">
        <v>504</v>
      </c>
      <c r="E24" s="20" t="s">
        <v>213</v>
      </c>
      <c r="F24" s="19">
        <v>2</v>
      </c>
      <c r="G24" s="19">
        <v>2</v>
      </c>
      <c r="H24" s="19"/>
      <c r="I24" s="21"/>
    </row>
    <row r="25" spans="1:9" ht="20.25" customHeight="1" x14ac:dyDescent="0.25">
      <c r="A25" s="20" t="s">
        <v>26</v>
      </c>
      <c r="B25" s="19">
        <v>3</v>
      </c>
      <c r="C25" s="19" t="s">
        <v>80</v>
      </c>
      <c r="D25" s="19">
        <v>1413</v>
      </c>
      <c r="E25" s="20" t="s">
        <v>136</v>
      </c>
      <c r="F25" s="19">
        <v>3</v>
      </c>
      <c r="G25" s="19">
        <v>3</v>
      </c>
      <c r="H25" s="19"/>
      <c r="I25" s="21"/>
    </row>
    <row r="26" spans="1:9" ht="20.25" customHeight="1" x14ac:dyDescent="0.25">
      <c r="A26" s="20" t="s">
        <v>26</v>
      </c>
      <c r="B26" s="19">
        <v>4</v>
      </c>
      <c r="C26" s="19" t="s">
        <v>214</v>
      </c>
      <c r="D26" s="19"/>
      <c r="E26" s="20" t="s">
        <v>215</v>
      </c>
      <c r="F26" s="19">
        <v>4</v>
      </c>
      <c r="G26" s="19">
        <v>4</v>
      </c>
      <c r="H26" s="19"/>
      <c r="I26" s="21"/>
    </row>
    <row r="27" spans="1:9" ht="20.25" customHeight="1" x14ac:dyDescent="0.25">
      <c r="A27" s="20" t="s">
        <v>26</v>
      </c>
      <c r="B27" s="19">
        <v>5</v>
      </c>
      <c r="C27" s="19" t="s">
        <v>216</v>
      </c>
      <c r="D27" s="19">
        <v>1347</v>
      </c>
      <c r="E27" s="20" t="s">
        <v>78</v>
      </c>
      <c r="F27" s="19">
        <v>5</v>
      </c>
      <c r="G27" s="19">
        <v>5</v>
      </c>
      <c r="H27" s="19"/>
      <c r="I27" s="21"/>
    </row>
    <row r="28" spans="1:9" ht="20.25" customHeight="1" x14ac:dyDescent="0.25">
      <c r="A28" s="20" t="s">
        <v>26</v>
      </c>
      <c r="B28" s="19">
        <v>6</v>
      </c>
      <c r="C28" s="19" t="s">
        <v>64</v>
      </c>
      <c r="D28" s="19">
        <v>970</v>
      </c>
      <c r="E28" s="20" t="s">
        <v>65</v>
      </c>
      <c r="F28" s="19">
        <v>6</v>
      </c>
      <c r="G28" s="19">
        <v>6</v>
      </c>
      <c r="H28" s="19"/>
      <c r="I28" s="21"/>
    </row>
    <row r="29" spans="1:9" ht="20.25" customHeight="1" x14ac:dyDescent="0.25">
      <c r="A29" s="20" t="s">
        <v>26</v>
      </c>
      <c r="B29" s="19">
        <v>7</v>
      </c>
      <c r="C29" s="19" t="s">
        <v>58</v>
      </c>
      <c r="D29" s="19">
        <v>7777</v>
      </c>
      <c r="E29" s="20" t="s">
        <v>114</v>
      </c>
      <c r="F29" s="19">
        <v>7</v>
      </c>
      <c r="G29" s="19">
        <v>7</v>
      </c>
      <c r="H29" s="19"/>
      <c r="I29" s="21"/>
    </row>
    <row r="30" spans="1:9" ht="20.25" customHeight="1" x14ac:dyDescent="0.25">
      <c r="A30" s="20" t="s">
        <v>26</v>
      </c>
      <c r="B30" s="19">
        <v>8</v>
      </c>
      <c r="C30" s="19" t="s">
        <v>217</v>
      </c>
      <c r="D30" s="19"/>
      <c r="E30" s="20" t="s">
        <v>218</v>
      </c>
      <c r="F30" s="19">
        <v>8</v>
      </c>
      <c r="G30" s="19">
        <v>8</v>
      </c>
      <c r="H30" s="19"/>
      <c r="I30" s="21"/>
    </row>
    <row r="31" spans="1:9" ht="20.25" customHeight="1" x14ac:dyDescent="0.25">
      <c r="A31" s="20" t="s">
        <v>26</v>
      </c>
      <c r="B31" s="19">
        <v>9</v>
      </c>
      <c r="C31" s="19" t="s">
        <v>30</v>
      </c>
      <c r="D31" s="19">
        <v>2501</v>
      </c>
      <c r="E31" s="20" t="s">
        <v>116</v>
      </c>
      <c r="F31" s="19">
        <v>9</v>
      </c>
      <c r="G31" s="19">
        <v>9</v>
      </c>
      <c r="H31" s="19"/>
      <c r="I31" s="21"/>
    </row>
    <row r="32" spans="1:9" ht="20.25" customHeight="1" x14ac:dyDescent="0.25">
      <c r="A32" s="20" t="s">
        <v>26</v>
      </c>
      <c r="B32" s="19">
        <v>10</v>
      </c>
      <c r="C32" s="19" t="s">
        <v>219</v>
      </c>
      <c r="D32" s="19">
        <v>868</v>
      </c>
      <c r="E32" s="20" t="s">
        <v>220</v>
      </c>
      <c r="F32" s="19">
        <v>10</v>
      </c>
      <c r="G32" s="19">
        <v>10</v>
      </c>
      <c r="H32" s="19"/>
      <c r="I32" s="21"/>
    </row>
    <row r="33" spans="1:9" ht="20.25" customHeight="1" x14ac:dyDescent="0.25">
      <c r="A33" s="20" t="s">
        <v>26</v>
      </c>
      <c r="B33" s="19">
        <v>11</v>
      </c>
      <c r="C33" s="19" t="s">
        <v>117</v>
      </c>
      <c r="D33" s="19"/>
      <c r="E33" s="20" t="s">
        <v>221</v>
      </c>
      <c r="F33" s="19">
        <v>11</v>
      </c>
      <c r="G33" s="19">
        <v>11</v>
      </c>
      <c r="H33" s="19"/>
      <c r="I33" s="21"/>
    </row>
    <row r="34" spans="1:9" ht="20.25" customHeight="1" x14ac:dyDescent="0.25">
      <c r="A34" s="20" t="s">
        <v>26</v>
      </c>
      <c r="B34" s="19">
        <v>12</v>
      </c>
      <c r="C34" s="65" t="s">
        <v>33</v>
      </c>
      <c r="D34" s="19">
        <v>656</v>
      </c>
      <c r="E34" s="20" t="s">
        <v>149</v>
      </c>
      <c r="F34" s="19">
        <v>12</v>
      </c>
      <c r="G34" s="19">
        <v>12</v>
      </c>
      <c r="H34" s="19"/>
      <c r="I34" s="21"/>
    </row>
    <row r="35" spans="1:9" ht="20.25" customHeight="1" x14ac:dyDescent="0.25">
      <c r="A35" s="20" t="s">
        <v>26</v>
      </c>
      <c r="B35" s="19">
        <v>13</v>
      </c>
      <c r="C35" s="19" t="s">
        <v>66</v>
      </c>
      <c r="D35" s="19">
        <v>1669</v>
      </c>
      <c r="E35" s="20" t="s">
        <v>67</v>
      </c>
      <c r="F35" s="19">
        <v>13</v>
      </c>
      <c r="G35" s="19">
        <v>13</v>
      </c>
      <c r="H35" s="19"/>
      <c r="I35" s="21"/>
    </row>
    <row r="36" spans="1:9" ht="20.25" customHeight="1" x14ac:dyDescent="0.25">
      <c r="A36" s="20" t="s">
        <v>26</v>
      </c>
      <c r="B36" s="19">
        <v>14</v>
      </c>
      <c r="C36" s="19" t="s">
        <v>222</v>
      </c>
      <c r="D36" s="19"/>
      <c r="E36" s="20" t="s">
        <v>223</v>
      </c>
      <c r="F36" s="19">
        <v>14</v>
      </c>
      <c r="G36" s="19">
        <v>14</v>
      </c>
      <c r="H36" s="19"/>
      <c r="I36" s="21"/>
    </row>
    <row r="37" spans="1:9" ht="20.25" customHeight="1" x14ac:dyDescent="0.25">
      <c r="A37" s="20" t="s">
        <v>26</v>
      </c>
      <c r="B37" s="19">
        <v>15</v>
      </c>
      <c r="C37" s="19" t="s">
        <v>224</v>
      </c>
      <c r="D37" s="19" t="s">
        <v>225</v>
      </c>
      <c r="E37" s="20" t="s">
        <v>132</v>
      </c>
      <c r="F37" s="19">
        <v>15</v>
      </c>
      <c r="G37" s="19">
        <v>15</v>
      </c>
      <c r="H37" s="19"/>
      <c r="I37" s="21"/>
    </row>
    <row r="38" spans="1:9" ht="20.25" customHeight="1" x14ac:dyDescent="0.25">
      <c r="A38" s="20" t="s">
        <v>26</v>
      </c>
      <c r="B38" s="19">
        <v>16</v>
      </c>
      <c r="C38" s="19" t="s">
        <v>286</v>
      </c>
      <c r="D38" s="19">
        <v>4</v>
      </c>
      <c r="E38" s="20" t="s">
        <v>77</v>
      </c>
      <c r="F38" s="19">
        <v>16</v>
      </c>
      <c r="G38" s="19">
        <v>16</v>
      </c>
      <c r="H38" s="19"/>
      <c r="I38" s="21"/>
    </row>
    <row r="39" spans="1:9" ht="20.25" customHeight="1" x14ac:dyDescent="0.25">
      <c r="A39" s="20" t="s">
        <v>26</v>
      </c>
      <c r="B39" s="19">
        <v>17</v>
      </c>
      <c r="C39" s="19" t="s">
        <v>147</v>
      </c>
      <c r="D39" s="19"/>
      <c r="E39" s="20" t="s">
        <v>148</v>
      </c>
      <c r="F39" s="19">
        <v>17</v>
      </c>
      <c r="G39" s="19">
        <v>17</v>
      </c>
      <c r="H39" s="19"/>
      <c r="I39" s="21"/>
    </row>
    <row r="40" spans="1:9" ht="20.25" customHeight="1" x14ac:dyDescent="0.25">
      <c r="A40" s="20" t="s">
        <v>26</v>
      </c>
      <c r="B40" s="19">
        <v>18</v>
      </c>
      <c r="C40" s="19" t="s">
        <v>62</v>
      </c>
      <c r="D40" s="19" t="s">
        <v>226</v>
      </c>
      <c r="E40" s="20" t="s">
        <v>227</v>
      </c>
      <c r="F40" s="19">
        <v>18</v>
      </c>
      <c r="G40" s="19">
        <v>18</v>
      </c>
      <c r="H40" s="19"/>
      <c r="I40" s="21"/>
    </row>
    <row r="41" spans="1:9" ht="20.25" customHeight="1" x14ac:dyDescent="0.25">
      <c r="A41" s="20" t="s">
        <v>26</v>
      </c>
      <c r="B41" s="19">
        <v>19</v>
      </c>
      <c r="C41" s="19" t="s">
        <v>228</v>
      </c>
      <c r="D41" s="19"/>
      <c r="E41" s="20" t="s">
        <v>229</v>
      </c>
      <c r="F41" s="19">
        <v>19</v>
      </c>
      <c r="G41" s="19">
        <v>19</v>
      </c>
      <c r="H41" s="19"/>
      <c r="I41" s="21"/>
    </row>
    <row r="42" spans="1:9" ht="20.25" customHeight="1" x14ac:dyDescent="0.25">
      <c r="A42" s="20" t="s">
        <v>26</v>
      </c>
      <c r="B42" s="19">
        <v>20</v>
      </c>
      <c r="C42" s="19" t="s">
        <v>230</v>
      </c>
      <c r="D42" s="19">
        <v>105</v>
      </c>
      <c r="E42" s="20" t="s">
        <v>231</v>
      </c>
      <c r="F42" s="19">
        <v>20</v>
      </c>
      <c r="G42" s="19">
        <v>20</v>
      </c>
      <c r="H42" s="19"/>
      <c r="I42" s="21"/>
    </row>
    <row r="43" spans="1:9" ht="20.25" customHeight="1" x14ac:dyDescent="0.25">
      <c r="A43" s="20" t="s">
        <v>26</v>
      </c>
      <c r="B43" s="19">
        <v>21</v>
      </c>
      <c r="C43" s="19" t="s">
        <v>232</v>
      </c>
      <c r="D43" s="19">
        <v>7504</v>
      </c>
      <c r="E43" s="20" t="s">
        <v>233</v>
      </c>
      <c r="F43" s="19">
        <v>21</v>
      </c>
      <c r="G43" s="19">
        <v>21</v>
      </c>
      <c r="H43" s="19"/>
      <c r="I43" s="21"/>
    </row>
    <row r="44" spans="1:9" ht="20.25" customHeight="1" x14ac:dyDescent="0.25">
      <c r="A44" s="20" t="s">
        <v>26</v>
      </c>
      <c r="B44" s="19">
        <v>22</v>
      </c>
      <c r="C44" s="19" t="s">
        <v>75</v>
      </c>
      <c r="D44" s="19">
        <v>1459</v>
      </c>
      <c r="E44" s="20" t="s">
        <v>76</v>
      </c>
      <c r="F44" s="19">
        <v>22</v>
      </c>
      <c r="G44" s="19">
        <v>22</v>
      </c>
      <c r="H44" s="19"/>
      <c r="I44" s="21"/>
    </row>
    <row r="45" spans="1:9" ht="20.25" customHeight="1" x14ac:dyDescent="0.25">
      <c r="A45" s="20" t="s">
        <v>26</v>
      </c>
      <c r="B45" s="19">
        <v>23</v>
      </c>
      <c r="C45" s="19" t="s">
        <v>72</v>
      </c>
      <c r="D45" s="19">
        <v>1536</v>
      </c>
      <c r="E45" s="20" t="s">
        <v>73</v>
      </c>
      <c r="F45" s="19">
        <v>23</v>
      </c>
      <c r="G45" s="19">
        <v>23</v>
      </c>
      <c r="H45" s="19"/>
      <c r="I45" s="21"/>
    </row>
    <row r="46" spans="1:9" ht="20.25" customHeight="1" x14ac:dyDescent="0.25">
      <c r="A46" s="20" t="s">
        <v>26</v>
      </c>
      <c r="B46" s="19">
        <v>24</v>
      </c>
      <c r="C46" s="19" t="s">
        <v>79</v>
      </c>
      <c r="D46" s="19">
        <v>1648</v>
      </c>
      <c r="E46" s="20" t="s">
        <v>167</v>
      </c>
      <c r="F46" s="19">
        <v>24</v>
      </c>
      <c r="G46" s="19">
        <v>24</v>
      </c>
      <c r="H46" s="19"/>
      <c r="I46" s="21"/>
    </row>
    <row r="47" spans="1:9" ht="20.25" customHeight="1" x14ac:dyDescent="0.25">
      <c r="A47" s="20" t="s">
        <v>26</v>
      </c>
      <c r="B47" s="19">
        <v>25</v>
      </c>
      <c r="C47" s="19" t="s">
        <v>234</v>
      </c>
      <c r="D47" s="19"/>
      <c r="E47" s="20" t="s">
        <v>235</v>
      </c>
      <c r="F47" s="19">
        <v>25</v>
      </c>
      <c r="G47" s="19">
        <v>25</v>
      </c>
      <c r="H47" s="19"/>
      <c r="I47" s="21"/>
    </row>
    <row r="48" spans="1:9" ht="20.25" customHeight="1" x14ac:dyDescent="0.25">
      <c r="A48" s="20" t="s">
        <v>26</v>
      </c>
      <c r="B48" s="19" t="s">
        <v>210</v>
      </c>
      <c r="C48" s="19" t="s">
        <v>236</v>
      </c>
      <c r="D48" s="19">
        <v>1580</v>
      </c>
      <c r="E48" s="20" t="s">
        <v>106</v>
      </c>
      <c r="F48" s="19">
        <v>29</v>
      </c>
      <c r="G48" s="19">
        <v>29</v>
      </c>
      <c r="H48" s="19" t="s">
        <v>163</v>
      </c>
      <c r="I48" s="21"/>
    </row>
    <row r="49" spans="1:9" ht="20.25" customHeight="1" x14ac:dyDescent="0.25">
      <c r="A49" s="20" t="s">
        <v>26</v>
      </c>
      <c r="B49" s="19" t="s">
        <v>166</v>
      </c>
      <c r="C49" s="19" t="s">
        <v>237</v>
      </c>
      <c r="D49" s="19"/>
      <c r="E49" s="20" t="s">
        <v>238</v>
      </c>
      <c r="F49" s="19">
        <v>29</v>
      </c>
      <c r="G49" s="19">
        <v>29</v>
      </c>
      <c r="H49" s="19" t="s">
        <v>166</v>
      </c>
      <c r="I49" s="21"/>
    </row>
    <row r="50" spans="1:9" ht="20.25" customHeight="1" x14ac:dyDescent="0.25">
      <c r="A50" s="20" t="s">
        <v>26</v>
      </c>
      <c r="B50" s="19" t="s">
        <v>210</v>
      </c>
      <c r="C50" s="19" t="s">
        <v>239</v>
      </c>
      <c r="D50" s="19"/>
      <c r="E50" s="20" t="s">
        <v>187</v>
      </c>
      <c r="F50" s="19">
        <v>29</v>
      </c>
      <c r="G50" s="19">
        <v>29</v>
      </c>
      <c r="H50" s="19" t="s">
        <v>163</v>
      </c>
      <c r="I50" s="21"/>
    </row>
    <row r="51" spans="1:9" ht="20.25" customHeight="1" x14ac:dyDescent="0.25">
      <c r="A51" s="20" t="s">
        <v>36</v>
      </c>
      <c r="B51" s="19">
        <v>1</v>
      </c>
      <c r="C51" s="19" t="s">
        <v>85</v>
      </c>
      <c r="D51" s="19">
        <v>43</v>
      </c>
      <c r="E51" s="20" t="s">
        <v>86</v>
      </c>
      <c r="F51" s="19">
        <v>1</v>
      </c>
      <c r="G51" s="19">
        <v>1</v>
      </c>
      <c r="H51" s="19"/>
      <c r="I51" s="7"/>
    </row>
    <row r="52" spans="1:9" ht="20.25" customHeight="1" x14ac:dyDescent="0.25">
      <c r="A52" s="20" t="s">
        <v>36</v>
      </c>
      <c r="B52" s="19">
        <v>2</v>
      </c>
      <c r="C52" s="19" t="s">
        <v>160</v>
      </c>
      <c r="D52" s="19">
        <v>1977</v>
      </c>
      <c r="E52" s="20" t="s">
        <v>241</v>
      </c>
      <c r="F52" s="19">
        <v>2</v>
      </c>
      <c r="G52" s="19">
        <v>2</v>
      </c>
      <c r="H52" s="19"/>
      <c r="I52" s="7"/>
    </row>
    <row r="53" spans="1:9" ht="20.25" customHeight="1" x14ac:dyDescent="0.25">
      <c r="A53" s="20" t="s">
        <v>36</v>
      </c>
      <c r="B53" s="19">
        <v>3</v>
      </c>
      <c r="C53" s="19" t="s">
        <v>242</v>
      </c>
      <c r="D53" s="19">
        <v>670</v>
      </c>
      <c r="E53" s="20" t="s">
        <v>93</v>
      </c>
      <c r="F53" s="19">
        <v>3</v>
      </c>
      <c r="G53" s="19">
        <v>3</v>
      </c>
      <c r="H53" s="19"/>
      <c r="I53" s="7"/>
    </row>
    <row r="54" spans="1:9" ht="20.25" customHeight="1" x14ac:dyDescent="0.25">
      <c r="A54" s="20" t="s">
        <v>36</v>
      </c>
      <c r="B54" s="19">
        <v>4</v>
      </c>
      <c r="C54" s="19" t="s">
        <v>81</v>
      </c>
      <c r="D54" s="19">
        <v>4321</v>
      </c>
      <c r="E54" s="20" t="s">
        <v>82</v>
      </c>
      <c r="F54" s="19">
        <v>4</v>
      </c>
      <c r="G54" s="19">
        <v>4</v>
      </c>
      <c r="H54" s="19"/>
      <c r="I54" s="7"/>
    </row>
    <row r="55" spans="1:9" ht="20.25" customHeight="1" x14ac:dyDescent="0.25">
      <c r="A55" s="20" t="s">
        <v>36</v>
      </c>
      <c r="B55" s="19">
        <v>5</v>
      </c>
      <c r="C55" s="19" t="s">
        <v>89</v>
      </c>
      <c r="D55" s="19">
        <v>1145</v>
      </c>
      <c r="E55" s="20" t="s">
        <v>90</v>
      </c>
      <c r="F55" s="19">
        <v>5</v>
      </c>
      <c r="G55" s="19">
        <v>5</v>
      </c>
      <c r="H55" s="19"/>
      <c r="I55" s="7"/>
    </row>
    <row r="56" spans="1:9" ht="20.25" customHeight="1" x14ac:dyDescent="0.25">
      <c r="A56" s="20" t="s">
        <v>36</v>
      </c>
      <c r="B56" s="19">
        <v>6</v>
      </c>
      <c r="C56" s="19" t="s">
        <v>243</v>
      </c>
      <c r="D56" s="19">
        <v>476</v>
      </c>
      <c r="E56" s="20" t="s">
        <v>244</v>
      </c>
      <c r="F56" s="19">
        <v>6</v>
      </c>
      <c r="G56" s="19">
        <v>6</v>
      </c>
      <c r="H56" s="19"/>
      <c r="I56" s="7"/>
    </row>
    <row r="57" spans="1:9" ht="20.25" customHeight="1" x14ac:dyDescent="0.25">
      <c r="A57" s="20" t="s">
        <v>36</v>
      </c>
      <c r="B57" s="19">
        <v>7</v>
      </c>
      <c r="C57" s="19" t="s">
        <v>83</v>
      </c>
      <c r="D57" s="19">
        <v>1420</v>
      </c>
      <c r="E57" s="20" t="s">
        <v>84</v>
      </c>
      <c r="F57" s="19">
        <v>7</v>
      </c>
      <c r="G57" s="19">
        <v>7</v>
      </c>
      <c r="H57" s="19"/>
      <c r="I57" s="7"/>
    </row>
    <row r="58" spans="1:9" ht="20.25" customHeight="1" x14ac:dyDescent="0.25">
      <c r="A58" s="20" t="s">
        <v>36</v>
      </c>
      <c r="B58" s="19">
        <v>8</v>
      </c>
      <c r="C58" s="19" t="s">
        <v>91</v>
      </c>
      <c r="D58" s="19">
        <v>1719</v>
      </c>
      <c r="E58" s="20" t="s">
        <v>92</v>
      </c>
      <c r="F58" s="19">
        <v>8</v>
      </c>
      <c r="G58" s="19">
        <v>8</v>
      </c>
      <c r="H58" s="19"/>
    </row>
    <row r="59" spans="1:9" ht="20.25" customHeight="1" x14ac:dyDescent="0.25">
      <c r="A59" s="20" t="s">
        <v>36</v>
      </c>
      <c r="B59" s="19">
        <v>9</v>
      </c>
      <c r="C59" s="19" t="s">
        <v>542</v>
      </c>
      <c r="D59" s="19"/>
      <c r="E59" s="20" t="s">
        <v>245</v>
      </c>
      <c r="F59" s="19">
        <v>9</v>
      </c>
      <c r="G59" s="19">
        <v>9</v>
      </c>
      <c r="H59" s="19"/>
    </row>
    <row r="60" spans="1:9" ht="20.25" customHeight="1" x14ac:dyDescent="0.25">
      <c r="A60" s="20" t="s">
        <v>36</v>
      </c>
      <c r="B60" s="19">
        <v>10</v>
      </c>
      <c r="C60" s="19" t="s">
        <v>100</v>
      </c>
      <c r="D60" s="19">
        <v>1668</v>
      </c>
      <c r="E60" s="20" t="s">
        <v>101</v>
      </c>
      <c r="F60" s="19">
        <v>10</v>
      </c>
      <c r="G60" s="19">
        <v>10</v>
      </c>
      <c r="H60" s="19"/>
    </row>
    <row r="61" spans="1:9" ht="20.25" customHeight="1" x14ac:dyDescent="0.25">
      <c r="A61" s="20" t="s">
        <v>36</v>
      </c>
      <c r="B61" s="19">
        <v>11</v>
      </c>
      <c r="C61" s="19" t="s">
        <v>87</v>
      </c>
      <c r="D61" s="19" t="s">
        <v>246</v>
      </c>
      <c r="E61" s="20" t="s">
        <v>247</v>
      </c>
      <c r="F61" s="19">
        <v>11</v>
      </c>
      <c r="G61" s="19">
        <v>11</v>
      </c>
      <c r="H61" s="19"/>
    </row>
    <row r="62" spans="1:9" ht="20.25" customHeight="1" x14ac:dyDescent="0.25">
      <c r="A62" s="20" t="s">
        <v>36</v>
      </c>
      <c r="B62" s="19">
        <v>12</v>
      </c>
      <c r="C62" s="19" t="s">
        <v>94</v>
      </c>
      <c r="D62" s="19">
        <v>1045</v>
      </c>
      <c r="E62" s="20" t="s">
        <v>248</v>
      </c>
      <c r="F62" s="19">
        <v>12</v>
      </c>
      <c r="G62" s="19">
        <v>12</v>
      </c>
      <c r="H62" s="19"/>
    </row>
    <row r="63" spans="1:9" ht="20.25" customHeight="1" x14ac:dyDescent="0.25">
      <c r="A63" s="20" t="s">
        <v>36</v>
      </c>
      <c r="B63" s="19">
        <v>13</v>
      </c>
      <c r="C63" s="19" t="s">
        <v>249</v>
      </c>
      <c r="D63" s="19"/>
      <c r="E63" s="20" t="s">
        <v>250</v>
      </c>
      <c r="F63" s="19">
        <v>13</v>
      </c>
      <c r="G63" s="19">
        <v>13</v>
      </c>
      <c r="H63" s="19"/>
    </row>
    <row r="64" spans="1:9" ht="20.25" customHeight="1" x14ac:dyDescent="0.25">
      <c r="A64" s="20" t="s">
        <v>36</v>
      </c>
      <c r="B64" s="19">
        <v>14</v>
      </c>
      <c r="C64" s="19" t="s">
        <v>251</v>
      </c>
      <c r="D64" s="19" t="s">
        <v>252</v>
      </c>
      <c r="E64" s="20" t="s">
        <v>253</v>
      </c>
      <c r="F64" s="19">
        <v>14</v>
      </c>
      <c r="G64" s="19">
        <v>14</v>
      </c>
      <c r="H64" s="19"/>
    </row>
    <row r="65" spans="1:8" ht="20.25" customHeight="1" x14ac:dyDescent="0.25">
      <c r="A65" s="20" t="s">
        <v>36</v>
      </c>
      <c r="B65" s="19">
        <v>15</v>
      </c>
      <c r="C65" s="19" t="s">
        <v>254</v>
      </c>
      <c r="D65" s="19">
        <v>4331</v>
      </c>
      <c r="E65" s="20" t="s">
        <v>255</v>
      </c>
      <c r="F65" s="19">
        <v>15</v>
      </c>
      <c r="G65" s="19">
        <v>15</v>
      </c>
      <c r="H65" s="19"/>
    </row>
    <row r="66" spans="1:8" ht="20.25" customHeight="1" x14ac:dyDescent="0.25">
      <c r="A66" s="20" t="s">
        <v>36</v>
      </c>
      <c r="B66" s="19">
        <v>16</v>
      </c>
      <c r="C66" s="19" t="s">
        <v>256</v>
      </c>
      <c r="D66" s="19">
        <v>1646</v>
      </c>
      <c r="E66" s="20" t="s">
        <v>104</v>
      </c>
      <c r="F66" s="19">
        <v>16</v>
      </c>
      <c r="G66" s="19">
        <v>16</v>
      </c>
      <c r="H66" s="19"/>
    </row>
    <row r="67" spans="1:8" ht="20.25" customHeight="1" x14ac:dyDescent="0.25">
      <c r="A67" s="20" t="s">
        <v>36</v>
      </c>
      <c r="B67" s="19">
        <v>17</v>
      </c>
      <c r="C67" s="19" t="s">
        <v>257</v>
      </c>
      <c r="D67" s="19">
        <v>4913</v>
      </c>
      <c r="E67" s="20" t="s">
        <v>139</v>
      </c>
      <c r="F67" s="19">
        <v>17</v>
      </c>
      <c r="G67" s="19">
        <v>17</v>
      </c>
      <c r="H67" s="19"/>
    </row>
    <row r="68" spans="1:8" ht="20.25" customHeight="1" x14ac:dyDescent="0.25">
      <c r="A68" s="20" t="s">
        <v>36</v>
      </c>
      <c r="B68" s="19" t="s">
        <v>210</v>
      </c>
      <c r="C68" s="19" t="s">
        <v>96</v>
      </c>
      <c r="D68" s="19" t="s">
        <v>258</v>
      </c>
      <c r="E68" s="20" t="s">
        <v>97</v>
      </c>
      <c r="F68" s="19">
        <v>19</v>
      </c>
      <c r="G68" s="19">
        <v>19</v>
      </c>
      <c r="H68" s="19" t="s">
        <v>163</v>
      </c>
    </row>
    <row r="69" spans="1:8" ht="20.25" customHeight="1" x14ac:dyDescent="0.25">
      <c r="C69" s="75"/>
      <c r="D69" s="75"/>
      <c r="E69" s="75"/>
    </row>
    <row r="70" spans="1:8" ht="20.25" customHeight="1" x14ac:dyDescent="0.25">
      <c r="C70" s="4"/>
      <c r="D70" s="4"/>
      <c r="E70" s="58"/>
      <c r="F70" s="4"/>
    </row>
    <row r="71" spans="1:8" ht="20.25" customHeight="1" x14ac:dyDescent="0.25">
      <c r="C71" s="4"/>
      <c r="D71" s="4"/>
      <c r="E71" s="58"/>
      <c r="F71" s="4"/>
    </row>
    <row r="72" spans="1:8" ht="20.25" customHeight="1" x14ac:dyDescent="0.25">
      <c r="C72" s="4"/>
      <c r="D72" s="4"/>
      <c r="E72" s="58"/>
      <c r="F72" s="4"/>
    </row>
    <row r="73" spans="1:8" ht="20.25" customHeight="1" x14ac:dyDescent="0.25">
      <c r="C73" s="4"/>
      <c r="D73" s="4"/>
      <c r="E73" s="58"/>
      <c r="F73" s="4"/>
    </row>
    <row r="74" spans="1:8" ht="20.25" customHeight="1" x14ac:dyDescent="0.25">
      <c r="C74" s="4"/>
      <c r="D74" s="4"/>
      <c r="E74" s="58"/>
      <c r="F74" s="4"/>
    </row>
    <row r="75" spans="1:8" ht="20.25" customHeight="1" x14ac:dyDescent="0.25">
      <c r="C75" s="4"/>
      <c r="D75" s="4"/>
      <c r="E75" s="58"/>
      <c r="F75" s="4"/>
    </row>
    <row r="76" spans="1:8" ht="20.25" customHeight="1" x14ac:dyDescent="0.25">
      <c r="C76" s="4"/>
      <c r="D76" s="4"/>
      <c r="E76" s="58"/>
      <c r="F76" s="4"/>
    </row>
    <row r="77" spans="1:8" ht="20.25" customHeight="1" x14ac:dyDescent="0.25">
      <c r="C77" s="4"/>
      <c r="D77" s="4"/>
      <c r="E77" s="58"/>
      <c r="F77" s="4"/>
    </row>
    <row r="78" spans="1:8" ht="20.25" customHeight="1" x14ac:dyDescent="0.25">
      <c r="C78" s="4"/>
      <c r="D78" s="4"/>
      <c r="E78" s="58"/>
      <c r="F78" s="4"/>
    </row>
    <row r="79" spans="1:8" ht="20.25" customHeight="1" x14ac:dyDescent="0.25">
      <c r="C79" s="4"/>
      <c r="D79" s="4"/>
      <c r="E79" s="58"/>
      <c r="F79" s="4"/>
    </row>
    <row r="80" spans="1:8" ht="20.25" customHeight="1" x14ac:dyDescent="0.25">
      <c r="C80" s="4"/>
      <c r="D80" s="4"/>
      <c r="E80" s="58"/>
      <c r="F80" s="4"/>
    </row>
    <row r="81" spans="3:6" ht="20.25" customHeight="1" x14ac:dyDescent="0.25">
      <c r="C81" s="4"/>
      <c r="D81" s="4"/>
      <c r="E81" s="58"/>
      <c r="F81" s="4"/>
    </row>
    <row r="82" spans="3:6" ht="20.25" customHeight="1" x14ac:dyDescent="0.25">
      <c r="C82" s="4"/>
      <c r="D82" s="4"/>
      <c r="E82" s="58"/>
      <c r="F82" s="4"/>
    </row>
    <row r="83" spans="3:6" ht="20.25" customHeight="1" x14ac:dyDescent="0.25">
      <c r="C83" s="4"/>
      <c r="D83" s="4"/>
      <c r="E83" s="58"/>
      <c r="F83" s="4"/>
    </row>
    <row r="84" spans="3:6" ht="20.25" customHeight="1" x14ac:dyDescent="0.25">
      <c r="C84" s="4"/>
      <c r="D84" s="4"/>
      <c r="E84" s="58"/>
      <c r="F84" s="4"/>
    </row>
    <row r="85" spans="3:6" ht="20.25" customHeight="1" x14ac:dyDescent="0.25">
      <c r="C85" s="4"/>
      <c r="D85" s="4"/>
      <c r="E85" s="58"/>
      <c r="F85" s="4"/>
    </row>
    <row r="86" spans="3:6" ht="20.25" customHeight="1" x14ac:dyDescent="0.25">
      <c r="C86" s="4"/>
      <c r="D86" s="4"/>
      <c r="E86" s="58"/>
      <c r="F86" s="4"/>
    </row>
    <row r="87" spans="3:6" ht="20.25" customHeight="1" x14ac:dyDescent="0.25">
      <c r="C87" s="4"/>
      <c r="D87" s="4"/>
      <c r="E87" s="58"/>
      <c r="F87" s="4"/>
    </row>
    <row r="88" spans="3:6" ht="20.25" customHeight="1" x14ac:dyDescent="0.25">
      <c r="C88" s="4"/>
      <c r="D88" s="4"/>
      <c r="E88" s="58"/>
      <c r="F88" s="4"/>
    </row>
    <row r="89" spans="3:6" ht="20.25" customHeight="1" x14ac:dyDescent="0.25">
      <c r="C89" s="4"/>
      <c r="D89" s="4"/>
      <c r="E89" s="58"/>
      <c r="F89" s="4"/>
    </row>
    <row r="90" spans="3:6" ht="20.25" customHeight="1" x14ac:dyDescent="0.25">
      <c r="C90" s="4"/>
      <c r="D90" s="4"/>
      <c r="E90" s="58"/>
      <c r="F90" s="4"/>
    </row>
    <row r="91" spans="3:6" ht="20.25" customHeight="1" x14ac:dyDescent="0.25">
      <c r="C91" s="4"/>
      <c r="D91" s="4"/>
      <c r="E91" s="58"/>
      <c r="F91" s="4"/>
    </row>
    <row r="92" spans="3:6" ht="20.25" customHeight="1" x14ac:dyDescent="0.25">
      <c r="C92" s="4"/>
      <c r="D92" s="4"/>
      <c r="E92" s="58"/>
      <c r="F92" s="4"/>
    </row>
    <row r="93" spans="3:6" ht="20.25" customHeight="1" x14ac:dyDescent="0.25">
      <c r="C93" s="4"/>
      <c r="D93" s="4"/>
      <c r="E93" s="58"/>
      <c r="F93" s="4"/>
    </row>
    <row r="94" spans="3:6" ht="20.25" customHeight="1" x14ac:dyDescent="0.25">
      <c r="C94" s="4"/>
      <c r="D94" s="4"/>
      <c r="E94" s="58"/>
      <c r="F94" s="4"/>
    </row>
    <row r="95" spans="3:6" ht="20.25" customHeight="1" x14ac:dyDescent="0.25">
      <c r="C95" s="4"/>
      <c r="D95" s="4"/>
      <c r="E95" s="58"/>
      <c r="F95" s="4"/>
    </row>
    <row r="96" spans="3:6" ht="20.25" customHeight="1" x14ac:dyDescent="0.25">
      <c r="C96" s="4"/>
      <c r="D96" s="4"/>
      <c r="E96" s="58"/>
      <c r="F96" s="4"/>
    </row>
    <row r="97" spans="3:6" ht="20.25" customHeight="1" x14ac:dyDescent="0.25">
      <c r="C97" s="4"/>
      <c r="D97" s="4"/>
      <c r="E97" s="58"/>
      <c r="F97" s="4"/>
    </row>
    <row r="98" spans="3:6" ht="20.25" customHeight="1" x14ac:dyDescent="0.25">
      <c r="C98" s="4"/>
      <c r="D98" s="4"/>
      <c r="E98" s="58"/>
      <c r="F98" s="4"/>
    </row>
    <row r="99" spans="3:6" ht="20.25" customHeight="1" x14ac:dyDescent="0.25">
      <c r="C99" s="4"/>
      <c r="D99" s="4"/>
      <c r="E99" s="58"/>
      <c r="F99" s="4"/>
    </row>
    <row r="100" spans="3:6" ht="20.25" customHeight="1" x14ac:dyDescent="0.25">
      <c r="C100" s="4"/>
      <c r="D100" s="4"/>
      <c r="E100" s="58"/>
      <c r="F100" s="4"/>
    </row>
    <row r="101" spans="3:6" ht="20.25" customHeight="1" x14ac:dyDescent="0.25">
      <c r="C101" s="4"/>
      <c r="D101" s="4"/>
      <c r="E101" s="58"/>
      <c r="F101" s="4"/>
    </row>
    <row r="102" spans="3:6" ht="20.25" customHeight="1" x14ac:dyDescent="0.25">
      <c r="C102" s="4"/>
      <c r="D102" s="4"/>
      <c r="E102" s="58"/>
      <c r="F102" s="4"/>
    </row>
    <row r="103" spans="3:6" ht="20.25" customHeight="1" x14ac:dyDescent="0.25">
      <c r="C103" s="4"/>
      <c r="D103" s="4"/>
      <c r="E103" s="58"/>
      <c r="F103" s="4"/>
    </row>
    <row r="104" spans="3:6" ht="20.25" customHeight="1" x14ac:dyDescent="0.25">
      <c r="C104" s="4"/>
      <c r="D104" s="4"/>
      <c r="E104" s="58"/>
      <c r="F104" s="4"/>
    </row>
    <row r="105" spans="3:6" ht="20.25" customHeight="1" x14ac:dyDescent="0.25">
      <c r="C105" s="4"/>
      <c r="D105" s="4"/>
      <c r="E105" s="58"/>
      <c r="F105" s="4"/>
    </row>
    <row r="106" spans="3:6" ht="20.25" customHeight="1" x14ac:dyDescent="0.25">
      <c r="C106" s="4"/>
      <c r="D106" s="4"/>
      <c r="E106" s="58"/>
      <c r="F106" s="4"/>
    </row>
    <row r="107" spans="3:6" ht="20.25" customHeight="1" x14ac:dyDescent="0.25">
      <c r="C107" s="4"/>
      <c r="D107" s="4"/>
      <c r="E107" s="58"/>
      <c r="F107" s="4"/>
    </row>
    <row r="108" spans="3:6" ht="20.25" customHeight="1" x14ac:dyDescent="0.25">
      <c r="C108" s="4"/>
      <c r="D108" s="4"/>
      <c r="E108" s="58"/>
      <c r="F108" s="4"/>
    </row>
    <row r="109" spans="3:6" ht="20.25" customHeight="1" x14ac:dyDescent="0.25">
      <c r="C109" s="4"/>
      <c r="D109" s="4"/>
      <c r="E109" s="58"/>
      <c r="F109" s="4"/>
    </row>
    <row r="110" spans="3:6" ht="20.25" customHeight="1" x14ac:dyDescent="0.25">
      <c r="C110" s="4"/>
      <c r="D110" s="4"/>
      <c r="E110" s="58"/>
      <c r="F110" s="4"/>
    </row>
    <row r="111" spans="3:6" ht="20.25" customHeight="1" x14ac:dyDescent="0.25">
      <c r="C111" s="4"/>
      <c r="D111" s="4"/>
      <c r="E111" s="58"/>
      <c r="F111" s="4"/>
    </row>
    <row r="112" spans="3:6" ht="20.25" customHeight="1" x14ac:dyDescent="0.25">
      <c r="C112" s="4"/>
      <c r="D112" s="4"/>
      <c r="E112" s="58"/>
      <c r="F112" s="4"/>
    </row>
    <row r="113" spans="3:6" ht="20.25" customHeight="1" x14ac:dyDescent="0.25">
      <c r="C113" s="4"/>
      <c r="D113" s="4"/>
      <c r="E113" s="58"/>
      <c r="F113" s="4"/>
    </row>
    <row r="114" spans="3:6" ht="20.25" customHeight="1" x14ac:dyDescent="0.25">
      <c r="C114" s="4"/>
      <c r="D114" s="4"/>
      <c r="E114" s="58"/>
      <c r="F114" s="4"/>
    </row>
    <row r="115" spans="3:6" ht="20.25" customHeight="1" x14ac:dyDescent="0.25">
      <c r="C115" s="4"/>
      <c r="D115" s="4"/>
      <c r="E115" s="58"/>
      <c r="F115" s="4"/>
    </row>
    <row r="116" spans="3:6" ht="20.25" customHeight="1" x14ac:dyDescent="0.25">
      <c r="C116" s="4"/>
      <c r="D116" s="4"/>
      <c r="E116" s="58"/>
      <c r="F116" s="4"/>
    </row>
    <row r="117" spans="3:6" ht="20.25" customHeight="1" x14ac:dyDescent="0.25">
      <c r="C117" s="4"/>
      <c r="D117" s="4"/>
      <c r="E117" s="58"/>
      <c r="F117" s="4"/>
    </row>
    <row r="118" spans="3:6" ht="20.25" customHeight="1" x14ac:dyDescent="0.25">
      <c r="C118" s="4"/>
      <c r="D118" s="4"/>
      <c r="E118" s="58"/>
      <c r="F118" s="4"/>
    </row>
    <row r="119" spans="3:6" ht="20.25" customHeight="1" x14ac:dyDescent="0.25">
      <c r="C119" s="4"/>
      <c r="D119" s="4"/>
      <c r="E119" s="58"/>
      <c r="F119" s="4"/>
    </row>
    <row r="120" spans="3:6" ht="20.25" customHeight="1" x14ac:dyDescent="0.25">
      <c r="C120" s="4"/>
      <c r="D120" s="4"/>
      <c r="E120" s="58"/>
      <c r="F120" s="4"/>
    </row>
    <row r="121" spans="3:6" ht="20.25" customHeight="1" x14ac:dyDescent="0.25">
      <c r="C121" s="4"/>
      <c r="D121" s="4"/>
      <c r="E121" s="58"/>
      <c r="F121" s="4"/>
    </row>
    <row r="122" spans="3:6" ht="20.25" customHeight="1" x14ac:dyDescent="0.25">
      <c r="C122" s="4"/>
      <c r="D122" s="4"/>
      <c r="E122" s="58"/>
      <c r="F122" s="4"/>
    </row>
    <row r="123" spans="3:6" ht="20.25" customHeight="1" x14ac:dyDescent="0.25">
      <c r="C123" s="4"/>
      <c r="D123" s="4"/>
      <c r="E123" s="58"/>
      <c r="F123" s="4"/>
    </row>
    <row r="124" spans="3:6" ht="20.25" customHeight="1" x14ac:dyDescent="0.25">
      <c r="C124" s="4"/>
      <c r="D124" s="4"/>
      <c r="E124" s="58"/>
      <c r="F124" s="4"/>
    </row>
    <row r="125" spans="3:6" ht="20.25" customHeight="1" x14ac:dyDescent="0.25">
      <c r="C125" s="4"/>
      <c r="D125" s="4"/>
      <c r="E125" s="58"/>
      <c r="F125" s="4"/>
    </row>
    <row r="126" spans="3:6" ht="20.25" customHeight="1" x14ac:dyDescent="0.25">
      <c r="C126" s="4"/>
      <c r="D126" s="4"/>
      <c r="E126" s="58"/>
      <c r="F126" s="4"/>
    </row>
    <row r="127" spans="3:6" ht="20.25" customHeight="1" x14ac:dyDescent="0.25">
      <c r="C127" s="4"/>
      <c r="D127" s="4"/>
      <c r="E127" s="58"/>
      <c r="F127" s="4"/>
    </row>
    <row r="128" spans="3:6" ht="20.25" customHeight="1" x14ac:dyDescent="0.25">
      <c r="C128" s="4"/>
      <c r="D128" s="4"/>
      <c r="E128" s="58"/>
      <c r="F128" s="4"/>
    </row>
    <row r="129" spans="3:6" ht="20.25" customHeight="1" x14ac:dyDescent="0.25">
      <c r="C129" s="4"/>
      <c r="D129" s="4"/>
      <c r="E129" s="58"/>
      <c r="F129" s="4"/>
    </row>
    <row r="130" spans="3:6" ht="20.25" customHeight="1" x14ac:dyDescent="0.25">
      <c r="C130" s="4"/>
      <c r="D130" s="4"/>
      <c r="E130" s="58"/>
      <c r="F130" s="4"/>
    </row>
    <row r="131" spans="3:6" ht="20.25" customHeight="1" x14ac:dyDescent="0.25">
      <c r="C131" s="4"/>
      <c r="D131" s="4"/>
      <c r="E131" s="58"/>
      <c r="F131" s="4"/>
    </row>
    <row r="132" spans="3:6" ht="20.25" customHeight="1" x14ac:dyDescent="0.25">
      <c r="C132" s="4"/>
      <c r="D132" s="4"/>
      <c r="E132" s="58"/>
      <c r="F132" s="4"/>
    </row>
    <row r="133" spans="3:6" ht="20.25" customHeight="1" x14ac:dyDescent="0.25">
      <c r="C133" s="4"/>
      <c r="D133" s="4"/>
      <c r="E133" s="58"/>
      <c r="F133" s="4"/>
    </row>
    <row r="134" spans="3:6" ht="20.25" customHeight="1" x14ac:dyDescent="0.25">
      <c r="C134" s="4"/>
      <c r="D134" s="4"/>
      <c r="E134" s="58"/>
      <c r="F134" s="4"/>
    </row>
    <row r="135" spans="3:6" ht="20.25" customHeight="1" x14ac:dyDescent="0.25">
      <c r="C135" s="4"/>
      <c r="D135" s="4"/>
      <c r="E135" s="58"/>
      <c r="F135" s="4"/>
    </row>
    <row r="136" spans="3:6" ht="20.25" customHeight="1" x14ac:dyDescent="0.25">
      <c r="C136" s="4"/>
      <c r="D136" s="4"/>
      <c r="E136" s="58"/>
      <c r="F136" s="4"/>
    </row>
    <row r="137" spans="3:6" ht="20.25" customHeight="1" x14ac:dyDescent="0.25">
      <c r="C137" s="4"/>
      <c r="D137" s="4"/>
      <c r="E137" s="58"/>
      <c r="F137" s="4"/>
    </row>
    <row r="138" spans="3:6" ht="20.25" customHeight="1" x14ac:dyDescent="0.25">
      <c r="C138" s="4"/>
      <c r="D138" s="4"/>
      <c r="E138" s="58"/>
      <c r="F138" s="4"/>
    </row>
    <row r="139" spans="3:6" ht="20.25" customHeight="1" x14ac:dyDescent="0.25">
      <c r="C139" s="4"/>
      <c r="D139" s="4"/>
      <c r="E139" s="58"/>
      <c r="F139" s="4"/>
    </row>
    <row r="140" spans="3:6" ht="20.25" customHeight="1" x14ac:dyDescent="0.25">
      <c r="C140" s="4"/>
      <c r="D140" s="4"/>
      <c r="E140" s="58"/>
      <c r="F140" s="4"/>
    </row>
    <row r="141" spans="3:6" ht="20.25" customHeight="1" x14ac:dyDescent="0.25">
      <c r="C141" s="4"/>
      <c r="D141" s="4"/>
      <c r="E141" s="58"/>
      <c r="F141" s="4"/>
    </row>
    <row r="142" spans="3:6" ht="20.25" customHeight="1" x14ac:dyDescent="0.25">
      <c r="C142" s="4"/>
      <c r="D142" s="4"/>
      <c r="E142" s="58"/>
      <c r="F142" s="4"/>
    </row>
    <row r="143" spans="3:6" ht="20.25" customHeight="1" x14ac:dyDescent="0.25">
      <c r="C143" s="4"/>
      <c r="D143" s="4"/>
      <c r="E143" s="58"/>
      <c r="F143" s="4"/>
    </row>
    <row r="144" spans="3:6" ht="20.25" customHeight="1" x14ac:dyDescent="0.25">
      <c r="C144" s="4"/>
      <c r="D144" s="4"/>
      <c r="E144" s="58"/>
      <c r="F144" s="4"/>
    </row>
    <row r="145" spans="3:6" ht="20.25" customHeight="1" x14ac:dyDescent="0.25">
      <c r="C145" s="4"/>
      <c r="D145" s="4"/>
      <c r="E145" s="58"/>
      <c r="F145" s="4"/>
    </row>
    <row r="146" spans="3:6" ht="20.25" customHeight="1" x14ac:dyDescent="0.25">
      <c r="C146" s="4"/>
      <c r="D146" s="4"/>
      <c r="E146" s="58"/>
      <c r="F146" s="4"/>
    </row>
    <row r="147" spans="3:6" ht="20.25" customHeight="1" x14ac:dyDescent="0.25">
      <c r="C147" s="4"/>
      <c r="D147" s="4"/>
      <c r="E147" s="58"/>
      <c r="F147" s="4"/>
    </row>
    <row r="148" spans="3:6" ht="20.25" customHeight="1" x14ac:dyDescent="0.25">
      <c r="C148" s="4"/>
      <c r="D148" s="4"/>
      <c r="E148" s="58"/>
      <c r="F148" s="4"/>
    </row>
    <row r="149" spans="3:6" ht="20.25" customHeight="1" x14ac:dyDescent="0.25">
      <c r="C149" s="4"/>
      <c r="D149" s="4"/>
      <c r="E149" s="58"/>
      <c r="F149" s="4"/>
    </row>
    <row r="150" spans="3:6" ht="20.25" customHeight="1" x14ac:dyDescent="0.25">
      <c r="C150" s="4"/>
      <c r="D150" s="4"/>
      <c r="E150" s="58"/>
      <c r="F150" s="4"/>
    </row>
    <row r="151" spans="3:6" ht="20.25" customHeight="1" x14ac:dyDescent="0.25">
      <c r="C151" s="4"/>
      <c r="D151" s="4"/>
      <c r="E151" s="58"/>
      <c r="F151" s="4"/>
    </row>
    <row r="152" spans="3:6" ht="20.25" customHeight="1" x14ac:dyDescent="0.25">
      <c r="C152" s="4"/>
      <c r="D152" s="4"/>
      <c r="E152" s="58"/>
      <c r="F152" s="4"/>
    </row>
    <row r="153" spans="3:6" ht="20.25" customHeight="1" x14ac:dyDescent="0.25">
      <c r="C153" s="4"/>
      <c r="D153" s="4"/>
      <c r="E153" s="58"/>
      <c r="F153" s="4"/>
    </row>
    <row r="154" spans="3:6" ht="20.25" customHeight="1" x14ac:dyDescent="0.25">
      <c r="C154" s="4"/>
      <c r="D154" s="4"/>
      <c r="E154" s="58"/>
      <c r="F154" s="4"/>
    </row>
    <row r="155" spans="3:6" ht="20.25" customHeight="1" x14ac:dyDescent="0.25">
      <c r="C155" s="4"/>
      <c r="D155" s="4"/>
      <c r="E155" s="58"/>
      <c r="F155" s="4"/>
    </row>
    <row r="156" spans="3:6" ht="20.25" customHeight="1" x14ac:dyDescent="0.25">
      <c r="C156" s="4"/>
      <c r="D156" s="4"/>
      <c r="E156" s="58"/>
      <c r="F156" s="4"/>
    </row>
    <row r="157" spans="3:6" ht="20.25" customHeight="1" x14ac:dyDescent="0.25">
      <c r="C157" s="4"/>
      <c r="D157" s="4"/>
      <c r="E157" s="58"/>
      <c r="F157" s="4"/>
    </row>
    <row r="158" spans="3:6" ht="20.25" customHeight="1" x14ac:dyDescent="0.25">
      <c r="C158" s="4"/>
      <c r="D158" s="4"/>
      <c r="E158" s="58"/>
      <c r="F158" s="4"/>
    </row>
    <row r="159" spans="3:6" ht="20.25" customHeight="1" x14ac:dyDescent="0.25">
      <c r="C159" s="4"/>
      <c r="D159" s="4"/>
      <c r="E159" s="58"/>
      <c r="F159" s="4"/>
    </row>
    <row r="160" spans="3:6" ht="20.25" customHeight="1" x14ac:dyDescent="0.25">
      <c r="C160" s="4"/>
      <c r="D160" s="4"/>
      <c r="E160" s="58"/>
      <c r="F160" s="4"/>
    </row>
    <row r="161" spans="3:6" ht="20.25" customHeight="1" x14ac:dyDescent="0.25">
      <c r="C161" s="4"/>
      <c r="D161" s="4"/>
      <c r="E161" s="58"/>
      <c r="F161" s="4"/>
    </row>
    <row r="162" spans="3:6" ht="20.25" customHeight="1" x14ac:dyDescent="0.25">
      <c r="C162" s="4"/>
      <c r="D162" s="4"/>
      <c r="E162" s="58"/>
      <c r="F162" s="4"/>
    </row>
    <row r="163" spans="3:6" ht="20.25" customHeight="1" x14ac:dyDescent="0.25">
      <c r="C163" s="4"/>
      <c r="D163" s="4"/>
      <c r="E163" s="58"/>
      <c r="F163" s="4"/>
    </row>
    <row r="164" spans="3:6" ht="20.25" customHeight="1" x14ac:dyDescent="0.25">
      <c r="C164" s="4"/>
      <c r="D164" s="4"/>
      <c r="E164" s="58"/>
      <c r="F164" s="4"/>
    </row>
    <row r="165" spans="3:6" ht="20.25" customHeight="1" x14ac:dyDescent="0.25">
      <c r="C165" s="4"/>
      <c r="D165" s="4"/>
      <c r="E165" s="58"/>
      <c r="F165" s="4"/>
    </row>
    <row r="166" spans="3:6" ht="20.25" customHeight="1" x14ac:dyDescent="0.25">
      <c r="C166" s="4"/>
      <c r="D166" s="4"/>
      <c r="E166" s="58"/>
      <c r="F166" s="4"/>
    </row>
    <row r="167" spans="3:6" ht="20.25" customHeight="1" x14ac:dyDescent="0.25">
      <c r="C167" s="4"/>
      <c r="D167" s="4"/>
      <c r="E167" s="58"/>
      <c r="F167" s="4"/>
    </row>
    <row r="168" spans="3:6" ht="20.25" customHeight="1" x14ac:dyDescent="0.25">
      <c r="C168" s="4"/>
      <c r="D168" s="4"/>
      <c r="E168" s="58"/>
      <c r="F168" s="4"/>
    </row>
    <row r="169" spans="3:6" ht="20.25" customHeight="1" x14ac:dyDescent="0.25">
      <c r="C169" s="4"/>
      <c r="D169" s="4"/>
      <c r="E169" s="58"/>
      <c r="F169" s="4"/>
    </row>
    <row r="170" spans="3:6" ht="20.25" customHeight="1" x14ac:dyDescent="0.25">
      <c r="C170" s="4"/>
      <c r="D170" s="4"/>
      <c r="E170" s="58"/>
      <c r="F170" s="4"/>
    </row>
    <row r="171" spans="3:6" ht="20.25" customHeight="1" x14ac:dyDescent="0.25">
      <c r="C171" s="4"/>
      <c r="D171" s="4"/>
      <c r="E171" s="58"/>
      <c r="F171" s="4"/>
    </row>
    <row r="172" spans="3:6" ht="20.25" customHeight="1" x14ac:dyDescent="0.25">
      <c r="C172" s="4"/>
      <c r="D172" s="4"/>
      <c r="E172" s="58"/>
      <c r="F172" s="4"/>
    </row>
    <row r="173" spans="3:6" ht="20.25" customHeight="1" x14ac:dyDescent="0.25">
      <c r="C173" s="4"/>
      <c r="D173" s="4"/>
      <c r="E173" s="58"/>
      <c r="F173" s="4"/>
    </row>
    <row r="174" spans="3:6" ht="20.25" customHeight="1" x14ac:dyDescent="0.25">
      <c r="C174" s="4"/>
      <c r="D174" s="4"/>
      <c r="E174" s="58"/>
      <c r="F174" s="4"/>
    </row>
    <row r="175" spans="3:6" ht="20.25" customHeight="1" x14ac:dyDescent="0.25">
      <c r="C175" s="4"/>
      <c r="D175" s="4"/>
      <c r="E175" s="58"/>
      <c r="F175" s="4"/>
    </row>
    <row r="176" spans="3:6" ht="20.25" customHeight="1" x14ac:dyDescent="0.25">
      <c r="C176" s="4"/>
      <c r="D176" s="4"/>
      <c r="E176" s="58"/>
      <c r="F176" s="4"/>
    </row>
    <row r="177" spans="3:6" ht="20.25" customHeight="1" x14ac:dyDescent="0.25">
      <c r="C177" s="4"/>
      <c r="D177" s="4"/>
      <c r="E177" s="58"/>
      <c r="F177" s="4"/>
    </row>
    <row r="178" spans="3:6" ht="20.25" customHeight="1" x14ac:dyDescent="0.25">
      <c r="C178" s="4"/>
      <c r="D178" s="4"/>
      <c r="E178" s="58"/>
      <c r="F178" s="4"/>
    </row>
    <row r="179" spans="3:6" ht="20.25" customHeight="1" x14ac:dyDescent="0.25">
      <c r="C179" s="4"/>
      <c r="D179" s="4"/>
      <c r="E179" s="58"/>
      <c r="F179" s="4"/>
    </row>
    <row r="180" spans="3:6" ht="20.25" customHeight="1" x14ac:dyDescent="0.25">
      <c r="C180" s="4"/>
      <c r="D180" s="4"/>
      <c r="E180" s="58"/>
      <c r="F180" s="4"/>
    </row>
    <row r="181" spans="3:6" ht="20.25" customHeight="1" x14ac:dyDescent="0.25">
      <c r="C181" s="4"/>
      <c r="D181" s="4"/>
      <c r="E181" s="58"/>
      <c r="F181" s="4"/>
    </row>
    <row r="182" spans="3:6" ht="20.25" customHeight="1" x14ac:dyDescent="0.25">
      <c r="C182" s="4"/>
      <c r="D182" s="4"/>
      <c r="E182" s="58"/>
      <c r="F182" s="4"/>
    </row>
    <row r="183" spans="3:6" ht="20.25" customHeight="1" x14ac:dyDescent="0.25">
      <c r="C183" s="4"/>
      <c r="D183" s="4"/>
      <c r="E183" s="58"/>
      <c r="F183" s="4"/>
    </row>
    <row r="184" spans="3:6" ht="20.25" customHeight="1" x14ac:dyDescent="0.25">
      <c r="C184" s="4"/>
      <c r="D184" s="4"/>
      <c r="E184" s="58"/>
      <c r="F184" s="4"/>
    </row>
    <row r="185" spans="3:6" ht="20.25" customHeight="1" x14ac:dyDescent="0.25">
      <c r="C185" s="4"/>
      <c r="D185" s="4"/>
      <c r="E185" s="58"/>
      <c r="F185" s="4"/>
    </row>
    <row r="186" spans="3:6" ht="20.25" customHeight="1" x14ac:dyDescent="0.25">
      <c r="C186" s="4"/>
      <c r="D186" s="4"/>
      <c r="E186" s="58"/>
      <c r="F186" s="4"/>
    </row>
    <row r="187" spans="3:6" ht="20.25" customHeight="1" x14ac:dyDescent="0.25">
      <c r="C187" s="4"/>
      <c r="D187" s="4"/>
      <c r="E187" s="58"/>
      <c r="F187" s="4"/>
    </row>
    <row r="188" spans="3:6" ht="20.25" customHeight="1" x14ac:dyDescent="0.25">
      <c r="C188" s="4"/>
      <c r="D188" s="4"/>
      <c r="E188" s="58"/>
      <c r="F188" s="4"/>
    </row>
    <row r="189" spans="3:6" ht="20.25" customHeight="1" x14ac:dyDescent="0.25">
      <c r="C189" s="4"/>
      <c r="D189" s="4"/>
      <c r="E189" s="58"/>
      <c r="F189" s="4"/>
    </row>
    <row r="190" spans="3:6" ht="20.25" customHeight="1" x14ac:dyDescent="0.25">
      <c r="C190" s="4"/>
      <c r="D190" s="4"/>
      <c r="E190" s="58"/>
      <c r="F190" s="4"/>
    </row>
    <row r="191" spans="3:6" ht="20.25" customHeight="1" x14ac:dyDescent="0.25">
      <c r="C191" s="4"/>
      <c r="D191" s="4"/>
      <c r="E191" s="58"/>
      <c r="F191" s="4"/>
    </row>
    <row r="192" spans="3:6" ht="20.25" customHeight="1" x14ac:dyDescent="0.25">
      <c r="C192" s="4"/>
      <c r="D192" s="4"/>
      <c r="E192" s="58"/>
      <c r="F192" s="4"/>
    </row>
    <row r="193" spans="3:6" ht="20.25" customHeight="1" x14ac:dyDescent="0.25">
      <c r="C193" s="4"/>
      <c r="D193" s="4"/>
      <c r="E193" s="58"/>
      <c r="F193" s="4"/>
    </row>
    <row r="194" spans="3:6" ht="20.25" customHeight="1" x14ac:dyDescent="0.25">
      <c r="C194" s="4"/>
      <c r="D194" s="4"/>
      <c r="E194" s="58"/>
      <c r="F194" s="4"/>
    </row>
    <row r="195" spans="3:6" ht="20.25" customHeight="1" x14ac:dyDescent="0.25">
      <c r="C195" s="4"/>
      <c r="D195" s="4"/>
      <c r="E195" s="58"/>
      <c r="F195" s="4"/>
    </row>
    <row r="196" spans="3:6" ht="20.25" customHeight="1" x14ac:dyDescent="0.25">
      <c r="C196" s="4"/>
      <c r="D196" s="4"/>
      <c r="E196" s="58"/>
      <c r="F196" s="4"/>
    </row>
    <row r="197" spans="3:6" ht="20.25" customHeight="1" x14ac:dyDescent="0.25">
      <c r="C197" s="4"/>
      <c r="D197" s="4"/>
      <c r="E197" s="58"/>
      <c r="F197" s="4"/>
    </row>
    <row r="198" spans="3:6" ht="20.25" customHeight="1" x14ac:dyDescent="0.25">
      <c r="C198" s="4"/>
      <c r="D198" s="4"/>
      <c r="E198" s="58"/>
      <c r="F198" s="4"/>
    </row>
    <row r="199" spans="3:6" ht="20.25" customHeight="1" x14ac:dyDescent="0.25">
      <c r="C199" s="4"/>
      <c r="D199" s="4"/>
      <c r="E199" s="58"/>
      <c r="F199" s="4"/>
    </row>
    <row r="200" spans="3:6" ht="20.25" customHeight="1" x14ac:dyDescent="0.25">
      <c r="C200" s="4"/>
      <c r="D200" s="4"/>
      <c r="E200" s="58"/>
      <c r="F200" s="4"/>
    </row>
    <row r="201" spans="3:6" ht="20.25" customHeight="1" x14ac:dyDescent="0.25">
      <c r="C201" s="4"/>
      <c r="D201" s="4"/>
      <c r="E201" s="58"/>
      <c r="F201" s="4"/>
    </row>
    <row r="202" spans="3:6" ht="20.25" customHeight="1" x14ac:dyDescent="0.25">
      <c r="C202" s="4"/>
      <c r="D202" s="4"/>
      <c r="E202" s="58"/>
      <c r="F202" s="4"/>
    </row>
    <row r="203" spans="3:6" ht="20.25" customHeight="1" x14ac:dyDescent="0.25">
      <c r="C203" s="4"/>
      <c r="D203" s="4"/>
      <c r="E203" s="58"/>
      <c r="F203" s="4"/>
    </row>
    <row r="204" spans="3:6" ht="20.25" customHeight="1" x14ac:dyDescent="0.25">
      <c r="C204" s="4"/>
      <c r="D204" s="4"/>
      <c r="E204" s="58"/>
      <c r="F204" s="4"/>
    </row>
    <row r="205" spans="3:6" ht="20.25" customHeight="1" x14ac:dyDescent="0.25">
      <c r="C205" s="4"/>
      <c r="D205" s="4"/>
      <c r="E205" s="58"/>
      <c r="F205" s="4"/>
    </row>
    <row r="206" spans="3:6" ht="20.25" customHeight="1" x14ac:dyDescent="0.25">
      <c r="C206" s="4"/>
      <c r="D206" s="4"/>
      <c r="E206" s="58"/>
      <c r="F206" s="4"/>
    </row>
    <row r="207" spans="3:6" ht="20.25" customHeight="1" x14ac:dyDescent="0.25">
      <c r="C207" s="4"/>
      <c r="D207" s="4"/>
      <c r="E207" s="58"/>
      <c r="F207" s="4"/>
    </row>
    <row r="208" spans="3:6" ht="20.25" customHeight="1" x14ac:dyDescent="0.25">
      <c r="C208" s="4"/>
      <c r="D208" s="4"/>
      <c r="E208" s="58"/>
      <c r="F208" s="4"/>
    </row>
    <row r="209" spans="3:6" ht="20.25" customHeight="1" x14ac:dyDescent="0.25">
      <c r="C209" s="4"/>
      <c r="D209" s="4"/>
      <c r="E209" s="58"/>
      <c r="F209" s="4"/>
    </row>
    <row r="210" spans="3:6" ht="20.25" customHeight="1" x14ac:dyDescent="0.25">
      <c r="C210" s="4"/>
      <c r="D210" s="4"/>
      <c r="E210" s="58"/>
      <c r="F210" s="4"/>
    </row>
    <row r="211" spans="3:6" ht="20.25" customHeight="1" x14ac:dyDescent="0.25">
      <c r="C211" s="4"/>
      <c r="D211" s="4"/>
      <c r="E211" s="58"/>
      <c r="F211" s="4"/>
    </row>
    <row r="212" spans="3:6" ht="20.25" customHeight="1" x14ac:dyDescent="0.25">
      <c r="C212" s="4"/>
      <c r="D212" s="4"/>
      <c r="E212" s="58"/>
      <c r="F212" s="4"/>
    </row>
    <row r="213" spans="3:6" ht="20.25" customHeight="1" x14ac:dyDescent="0.25">
      <c r="C213" s="4"/>
      <c r="D213" s="4"/>
      <c r="E213" s="58"/>
      <c r="F213" s="4"/>
    </row>
    <row r="214" spans="3:6" ht="20.25" customHeight="1" x14ac:dyDescent="0.25">
      <c r="C214" s="4"/>
      <c r="D214" s="4"/>
      <c r="E214" s="58"/>
      <c r="F214" s="4"/>
    </row>
    <row r="215" spans="3:6" ht="20.25" customHeight="1" x14ac:dyDescent="0.25">
      <c r="C215" s="4"/>
      <c r="D215" s="4"/>
      <c r="E215" s="58"/>
      <c r="F215" s="4"/>
    </row>
    <row r="216" spans="3:6" ht="20.25" customHeight="1" x14ac:dyDescent="0.25">
      <c r="C216" s="4"/>
      <c r="D216" s="4"/>
      <c r="E216" s="58"/>
      <c r="F216" s="4"/>
    </row>
    <row r="217" spans="3:6" ht="20.25" customHeight="1" x14ac:dyDescent="0.25">
      <c r="C217" s="4"/>
      <c r="D217" s="4"/>
      <c r="E217" s="58"/>
      <c r="F217" s="4"/>
    </row>
    <row r="218" spans="3:6" ht="20.25" customHeight="1" x14ac:dyDescent="0.25">
      <c r="C218" s="4"/>
      <c r="D218" s="4"/>
      <c r="E218" s="58"/>
      <c r="F218" s="4"/>
    </row>
    <row r="219" spans="3:6" ht="20.25" customHeight="1" x14ac:dyDescent="0.25">
      <c r="C219" s="4"/>
      <c r="D219" s="4"/>
      <c r="E219" s="58"/>
      <c r="F219" s="4"/>
    </row>
    <row r="220" spans="3:6" ht="20.25" customHeight="1" x14ac:dyDescent="0.25">
      <c r="C220" s="4"/>
      <c r="D220" s="4"/>
      <c r="E220" s="58"/>
      <c r="F220" s="4"/>
    </row>
    <row r="221" spans="3:6" ht="20.25" customHeight="1" x14ac:dyDescent="0.25">
      <c r="C221" s="4"/>
      <c r="D221" s="4"/>
      <c r="E221" s="58"/>
      <c r="F221" s="4"/>
    </row>
    <row r="222" spans="3:6" ht="20.25" customHeight="1" x14ac:dyDescent="0.25">
      <c r="C222" s="4"/>
      <c r="D222" s="4"/>
      <c r="E222" s="58"/>
      <c r="F222" s="4"/>
    </row>
    <row r="223" spans="3:6" ht="20.25" customHeight="1" x14ac:dyDescent="0.25">
      <c r="C223" s="4"/>
      <c r="D223" s="4"/>
      <c r="E223" s="58"/>
      <c r="F223" s="4"/>
    </row>
    <row r="224" spans="3:6" ht="20.25" customHeight="1" x14ac:dyDescent="0.25">
      <c r="C224" s="4"/>
      <c r="D224" s="4"/>
      <c r="E224" s="58"/>
      <c r="F224" s="4"/>
    </row>
    <row r="225" spans="3:6" ht="20.25" customHeight="1" x14ac:dyDescent="0.25">
      <c r="C225" s="4"/>
      <c r="D225" s="4"/>
      <c r="E225" s="58"/>
      <c r="F225" s="4"/>
    </row>
    <row r="226" spans="3:6" ht="20.25" customHeight="1" x14ac:dyDescent="0.25">
      <c r="C226" s="4"/>
      <c r="D226" s="4"/>
      <c r="E226" s="58"/>
      <c r="F226" s="4"/>
    </row>
    <row r="227" spans="3:6" ht="20.25" customHeight="1" x14ac:dyDescent="0.25">
      <c r="C227" s="4"/>
      <c r="D227" s="4"/>
      <c r="E227" s="58"/>
      <c r="F227" s="4"/>
    </row>
    <row r="228" spans="3:6" ht="20.25" customHeight="1" x14ac:dyDescent="0.25">
      <c r="C228" s="4"/>
      <c r="D228" s="4"/>
      <c r="E228" s="58"/>
      <c r="F228" s="4"/>
    </row>
    <row r="229" spans="3:6" ht="20.25" customHeight="1" x14ac:dyDescent="0.25">
      <c r="C229" s="4"/>
      <c r="D229" s="4"/>
      <c r="E229" s="58"/>
      <c r="F229" s="4"/>
    </row>
    <row r="230" spans="3:6" ht="20.25" customHeight="1" x14ac:dyDescent="0.25">
      <c r="C230" s="4"/>
      <c r="D230" s="4"/>
      <c r="E230" s="58"/>
      <c r="F230" s="4"/>
    </row>
    <row r="231" spans="3:6" ht="20.25" customHeight="1" x14ac:dyDescent="0.25">
      <c r="C231" s="4"/>
      <c r="D231" s="4"/>
      <c r="E231" s="58"/>
      <c r="F231" s="4"/>
    </row>
    <row r="232" spans="3:6" ht="20.25" customHeight="1" x14ac:dyDescent="0.25">
      <c r="C232" s="4"/>
      <c r="D232" s="4"/>
      <c r="E232" s="58"/>
      <c r="F232" s="4"/>
    </row>
    <row r="233" spans="3:6" ht="20.25" customHeight="1" x14ac:dyDescent="0.25">
      <c r="C233" s="4"/>
      <c r="D233" s="4"/>
      <c r="E233" s="58"/>
      <c r="F233" s="4"/>
    </row>
    <row r="234" spans="3:6" ht="20.25" customHeight="1" x14ac:dyDescent="0.25">
      <c r="C234" s="4"/>
      <c r="D234" s="4"/>
      <c r="E234" s="58"/>
      <c r="F234" s="4"/>
    </row>
    <row r="235" spans="3:6" ht="20.25" customHeight="1" x14ac:dyDescent="0.25">
      <c r="C235" s="4"/>
      <c r="D235" s="4"/>
      <c r="E235" s="58"/>
      <c r="F235" s="4"/>
    </row>
    <row r="236" spans="3:6" ht="20.25" customHeight="1" x14ac:dyDescent="0.25">
      <c r="C236" s="4"/>
      <c r="D236" s="4"/>
      <c r="E236" s="58"/>
      <c r="F236" s="4"/>
    </row>
    <row r="237" spans="3:6" ht="20.25" customHeight="1" x14ac:dyDescent="0.25">
      <c r="C237" s="4"/>
      <c r="D237" s="4"/>
      <c r="E237" s="58"/>
      <c r="F237" s="4"/>
    </row>
    <row r="238" spans="3:6" ht="20.25" customHeight="1" x14ac:dyDescent="0.25">
      <c r="C238" s="4"/>
      <c r="D238" s="4"/>
      <c r="E238" s="58"/>
      <c r="F238" s="4"/>
    </row>
    <row r="239" spans="3:6" ht="20.25" customHeight="1" x14ac:dyDescent="0.25">
      <c r="C239" s="4"/>
      <c r="D239" s="4"/>
      <c r="E239" s="58"/>
      <c r="F239" s="4"/>
    </row>
    <row r="240" spans="3:6" ht="20.25" customHeight="1" x14ac:dyDescent="0.25">
      <c r="C240" s="4"/>
      <c r="D240" s="4"/>
      <c r="E240" s="58"/>
      <c r="F240" s="4"/>
    </row>
    <row r="241" spans="3:6" ht="20.25" customHeight="1" x14ac:dyDescent="0.25">
      <c r="C241" s="4"/>
      <c r="D241" s="4"/>
      <c r="E241" s="58"/>
      <c r="F241" s="4"/>
    </row>
    <row r="242" spans="3:6" ht="20.25" customHeight="1" x14ac:dyDescent="0.25">
      <c r="C242" s="4"/>
      <c r="D242" s="4"/>
      <c r="E242" s="58"/>
      <c r="F242" s="4"/>
    </row>
  </sheetData>
  <mergeCells count="1">
    <mergeCell ref="C69:E6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2"/>
  <dimension ref="A1:H69"/>
  <sheetViews>
    <sheetView workbookViewId="0">
      <selection activeCell="F26" sqref="F26:G27"/>
    </sheetView>
  </sheetViews>
  <sheetFormatPr defaultColWidth="9.109375" defaultRowHeight="13.2" x14ac:dyDescent="0.3"/>
  <cols>
    <col min="1" max="1" width="11.5546875" style="3" bestFit="1" customWidth="1"/>
    <col min="2" max="2" width="9.109375" style="3"/>
    <col min="3" max="3" width="20.33203125" style="3" bestFit="1" customWidth="1"/>
    <col min="4" max="4" width="9.109375" style="3"/>
    <col min="5" max="5" width="20.5546875" style="3" bestFit="1" customWidth="1"/>
    <col min="6" max="16384" width="9.109375" style="3"/>
  </cols>
  <sheetData>
    <row r="1" spans="1:8" x14ac:dyDescent="0.3">
      <c r="A1" s="17" t="s">
        <v>107</v>
      </c>
      <c r="B1" s="17" t="s">
        <v>0</v>
      </c>
      <c r="C1" s="17" t="s">
        <v>1</v>
      </c>
      <c r="D1" s="17" t="s">
        <v>2</v>
      </c>
      <c r="E1" s="17" t="s">
        <v>164</v>
      </c>
      <c r="F1" s="17" t="s">
        <v>24</v>
      </c>
      <c r="G1" s="17" t="s">
        <v>25</v>
      </c>
      <c r="H1" s="10"/>
    </row>
    <row r="2" spans="1:8" x14ac:dyDescent="0.3">
      <c r="A2" s="20" t="s">
        <v>23</v>
      </c>
      <c r="B2" s="20">
        <v>1</v>
      </c>
      <c r="C2" s="20" t="s">
        <v>43</v>
      </c>
      <c r="D2" s="20">
        <v>1344</v>
      </c>
      <c r="E2" s="20" t="s">
        <v>44</v>
      </c>
      <c r="F2" s="20">
        <v>1</v>
      </c>
      <c r="G2" s="20">
        <v>1</v>
      </c>
      <c r="H2" s="10"/>
    </row>
    <row r="3" spans="1:8" ht="26.4" x14ac:dyDescent="0.3">
      <c r="A3" s="20" t="s">
        <v>23</v>
      </c>
      <c r="B3" s="20">
        <v>2</v>
      </c>
      <c r="C3" s="20" t="s">
        <v>184</v>
      </c>
      <c r="D3" s="20" t="s">
        <v>259</v>
      </c>
      <c r="E3" s="20" t="s">
        <v>260</v>
      </c>
      <c r="F3" s="20">
        <v>2</v>
      </c>
      <c r="G3" s="20">
        <v>2</v>
      </c>
      <c r="H3" s="10"/>
    </row>
    <row r="4" spans="1:8" x14ac:dyDescent="0.3">
      <c r="A4" s="20" t="s">
        <v>23</v>
      </c>
      <c r="B4" s="20">
        <v>3</v>
      </c>
      <c r="C4" s="20" t="s">
        <v>311</v>
      </c>
      <c r="D4" s="20">
        <v>3301</v>
      </c>
      <c r="E4" s="20" t="s">
        <v>42</v>
      </c>
      <c r="F4" s="20">
        <v>3</v>
      </c>
      <c r="G4" s="20">
        <v>3</v>
      </c>
      <c r="H4" s="10"/>
    </row>
    <row r="5" spans="1:8" x14ac:dyDescent="0.3">
      <c r="A5" s="20" t="s">
        <v>23</v>
      </c>
      <c r="B5" s="20">
        <v>4</v>
      </c>
      <c r="C5" s="20" t="s">
        <v>261</v>
      </c>
      <c r="D5" s="20">
        <v>1053</v>
      </c>
      <c r="E5" s="20" t="s">
        <v>262</v>
      </c>
      <c r="F5" s="20">
        <v>4</v>
      </c>
      <c r="G5" s="20">
        <v>4</v>
      </c>
      <c r="H5" s="10"/>
    </row>
    <row r="6" spans="1:8" x14ac:dyDescent="0.3">
      <c r="A6" s="20" t="s">
        <v>23</v>
      </c>
      <c r="B6" s="20">
        <v>5</v>
      </c>
      <c r="C6" s="20" t="s">
        <v>46</v>
      </c>
      <c r="D6" s="20">
        <v>1151</v>
      </c>
      <c r="E6" s="20" t="s">
        <v>109</v>
      </c>
      <c r="F6" s="20">
        <v>5</v>
      </c>
      <c r="G6" s="20">
        <v>5</v>
      </c>
      <c r="H6" s="10"/>
    </row>
    <row r="7" spans="1:8" x14ac:dyDescent="0.3">
      <c r="A7" s="20" t="s">
        <v>23</v>
      </c>
      <c r="B7" s="20">
        <v>6</v>
      </c>
      <c r="C7" s="20" t="s">
        <v>123</v>
      </c>
      <c r="D7" s="20">
        <v>5901</v>
      </c>
      <c r="E7" s="20" t="s">
        <v>124</v>
      </c>
      <c r="F7" s="20">
        <v>6</v>
      </c>
      <c r="G7" s="20">
        <v>6</v>
      </c>
      <c r="H7" s="10"/>
    </row>
    <row r="8" spans="1:8" x14ac:dyDescent="0.3">
      <c r="A8" s="20" t="s">
        <v>23</v>
      </c>
      <c r="B8" s="20">
        <v>7</v>
      </c>
      <c r="C8" s="20" t="s">
        <v>113</v>
      </c>
      <c r="D8" s="20">
        <v>85</v>
      </c>
      <c r="E8" s="20" t="s">
        <v>263</v>
      </c>
      <c r="F8" s="20">
        <v>7</v>
      </c>
      <c r="G8" s="20">
        <v>7</v>
      </c>
      <c r="H8" s="10"/>
    </row>
    <row r="9" spans="1:8" x14ac:dyDescent="0.3">
      <c r="A9" s="20" t="s">
        <v>23</v>
      </c>
      <c r="B9" s="20">
        <v>8</v>
      </c>
      <c r="C9" s="20" t="s">
        <v>165</v>
      </c>
      <c r="D9" s="20">
        <v>105</v>
      </c>
      <c r="E9" s="20" t="s">
        <v>52</v>
      </c>
      <c r="F9" s="20">
        <v>8</v>
      </c>
      <c r="G9" s="20">
        <v>8</v>
      </c>
      <c r="H9" s="10"/>
    </row>
    <row r="10" spans="1:8" x14ac:dyDescent="0.3">
      <c r="A10" s="20" t="s">
        <v>23</v>
      </c>
      <c r="B10" s="20">
        <v>9</v>
      </c>
      <c r="C10" s="20" t="s">
        <v>47</v>
      </c>
      <c r="D10" s="20">
        <v>1086</v>
      </c>
      <c r="E10" s="20" t="s">
        <v>48</v>
      </c>
      <c r="F10" s="20">
        <v>9</v>
      </c>
      <c r="G10" s="20">
        <v>9</v>
      </c>
      <c r="H10" s="10"/>
    </row>
    <row r="11" spans="1:8" x14ac:dyDescent="0.3">
      <c r="A11" s="20" t="s">
        <v>23</v>
      </c>
      <c r="B11" s="20">
        <v>10</v>
      </c>
      <c r="C11" s="20" t="s">
        <v>45</v>
      </c>
      <c r="D11" s="20">
        <v>1510</v>
      </c>
      <c r="E11" s="20" t="s">
        <v>264</v>
      </c>
      <c r="F11" s="20">
        <v>10</v>
      </c>
      <c r="G11" s="20">
        <v>10</v>
      </c>
      <c r="H11" s="10"/>
    </row>
    <row r="12" spans="1:8" x14ac:dyDescent="0.3">
      <c r="A12" s="20" t="s">
        <v>23</v>
      </c>
      <c r="B12" s="20">
        <v>11</v>
      </c>
      <c r="C12" s="20" t="s">
        <v>175</v>
      </c>
      <c r="D12" s="20">
        <v>972</v>
      </c>
      <c r="E12" s="20" t="s">
        <v>176</v>
      </c>
      <c r="F12" s="20">
        <v>11</v>
      </c>
      <c r="G12" s="20">
        <v>11</v>
      </c>
      <c r="H12" s="10"/>
    </row>
    <row r="13" spans="1:8" x14ac:dyDescent="0.3">
      <c r="A13" s="20" t="s">
        <v>23</v>
      </c>
      <c r="B13" s="20">
        <v>12</v>
      </c>
      <c r="C13" s="20" t="s">
        <v>265</v>
      </c>
      <c r="D13" s="20">
        <v>158</v>
      </c>
      <c r="E13" s="20" t="s">
        <v>266</v>
      </c>
      <c r="F13" s="20">
        <v>12</v>
      </c>
      <c r="G13" s="20">
        <v>12</v>
      </c>
      <c r="H13" s="10"/>
    </row>
    <row r="14" spans="1:8" x14ac:dyDescent="0.3">
      <c r="A14" s="20" t="s">
        <v>23</v>
      </c>
      <c r="B14" s="20">
        <v>13</v>
      </c>
      <c r="C14" s="20" t="s">
        <v>267</v>
      </c>
      <c r="D14" s="20">
        <v>11904</v>
      </c>
      <c r="E14" s="20" t="s">
        <v>268</v>
      </c>
      <c r="F14" s="20">
        <v>13</v>
      </c>
      <c r="G14" s="20">
        <v>13</v>
      </c>
      <c r="H14" s="10"/>
    </row>
    <row r="15" spans="1:8" x14ac:dyDescent="0.3">
      <c r="A15" s="20" t="s">
        <v>23</v>
      </c>
      <c r="B15" s="20">
        <v>14</v>
      </c>
      <c r="C15" s="20" t="s">
        <v>111</v>
      </c>
      <c r="D15" s="20">
        <v>911</v>
      </c>
      <c r="E15" s="20" t="s">
        <v>177</v>
      </c>
      <c r="F15" s="20">
        <v>14</v>
      </c>
      <c r="G15" s="20">
        <v>14</v>
      </c>
      <c r="H15" s="10"/>
    </row>
    <row r="16" spans="1:8" x14ac:dyDescent="0.3">
      <c r="A16" s="20" t="s">
        <v>23</v>
      </c>
      <c r="B16" s="20">
        <v>15</v>
      </c>
      <c r="C16" s="20" t="s">
        <v>15</v>
      </c>
      <c r="D16" s="20">
        <v>1</v>
      </c>
      <c r="E16" s="20" t="s">
        <v>16</v>
      </c>
      <c r="F16" s="20">
        <v>15</v>
      </c>
      <c r="G16" s="20">
        <v>15</v>
      </c>
      <c r="H16" s="10"/>
    </row>
    <row r="17" spans="1:8" x14ac:dyDescent="0.3">
      <c r="A17" s="20" t="s">
        <v>23</v>
      </c>
      <c r="B17" s="20">
        <v>16</v>
      </c>
      <c r="C17" s="20" t="s">
        <v>49</v>
      </c>
      <c r="D17" s="20">
        <v>1635</v>
      </c>
      <c r="E17" s="20" t="s">
        <v>50</v>
      </c>
      <c r="F17" s="20">
        <v>16</v>
      </c>
      <c r="G17" s="20">
        <v>16</v>
      </c>
      <c r="H17" s="10"/>
    </row>
    <row r="18" spans="1:8" x14ac:dyDescent="0.3">
      <c r="A18" s="20" t="s">
        <v>23</v>
      </c>
      <c r="B18" s="20">
        <v>17</v>
      </c>
      <c r="C18" s="20" t="s">
        <v>269</v>
      </c>
      <c r="D18" s="20">
        <v>36</v>
      </c>
      <c r="E18" s="20" t="s">
        <v>204</v>
      </c>
      <c r="F18" s="20">
        <v>17</v>
      </c>
      <c r="G18" s="20">
        <v>17</v>
      </c>
      <c r="H18" s="10"/>
    </row>
    <row r="19" spans="1:8" x14ac:dyDescent="0.3">
      <c r="A19" s="20" t="s">
        <v>23</v>
      </c>
      <c r="B19" s="20">
        <v>18</v>
      </c>
      <c r="C19" s="20" t="s">
        <v>169</v>
      </c>
      <c r="D19" s="20">
        <v>284</v>
      </c>
      <c r="E19" s="20" t="s">
        <v>112</v>
      </c>
      <c r="F19" s="20">
        <v>18</v>
      </c>
      <c r="G19" s="20">
        <v>18</v>
      </c>
      <c r="H19" s="10"/>
    </row>
    <row r="20" spans="1:8" x14ac:dyDescent="0.3">
      <c r="A20" s="20" t="s">
        <v>23</v>
      </c>
      <c r="B20" s="20">
        <v>19</v>
      </c>
      <c r="C20" s="20" t="s">
        <v>144</v>
      </c>
      <c r="D20" s="20">
        <v>963</v>
      </c>
      <c r="E20" s="20" t="s">
        <v>55</v>
      </c>
      <c r="F20" s="20">
        <v>19</v>
      </c>
      <c r="G20" s="20">
        <v>19</v>
      </c>
      <c r="H20" s="10"/>
    </row>
    <row r="21" spans="1:8" x14ac:dyDescent="0.3">
      <c r="A21" s="20" t="s">
        <v>23</v>
      </c>
      <c r="B21" s="20">
        <v>20</v>
      </c>
      <c r="C21" s="20" t="s">
        <v>20</v>
      </c>
      <c r="D21" s="20">
        <v>1015</v>
      </c>
      <c r="E21" s="20" t="s">
        <v>51</v>
      </c>
      <c r="F21" s="20">
        <v>20</v>
      </c>
      <c r="G21" s="20">
        <v>20</v>
      </c>
      <c r="H21" s="10"/>
    </row>
    <row r="22" spans="1:8" x14ac:dyDescent="0.3">
      <c r="A22" s="20" t="s">
        <v>23</v>
      </c>
      <c r="B22" s="20">
        <v>21</v>
      </c>
      <c r="C22" s="20" t="s">
        <v>197</v>
      </c>
      <c r="D22" s="20">
        <v>333</v>
      </c>
      <c r="E22" s="20" t="s">
        <v>198</v>
      </c>
      <c r="F22" s="20">
        <v>21</v>
      </c>
      <c r="G22" s="20">
        <v>21</v>
      </c>
      <c r="H22" s="10"/>
    </row>
    <row r="23" spans="1:8" x14ac:dyDescent="0.25">
      <c r="A23" s="20" t="s">
        <v>23</v>
      </c>
      <c r="B23" s="20">
        <v>22</v>
      </c>
      <c r="C23" s="13" t="s">
        <v>205</v>
      </c>
      <c r="D23" s="20">
        <v>883</v>
      </c>
      <c r="E23" s="20" t="s">
        <v>206</v>
      </c>
      <c r="F23" s="20">
        <v>22</v>
      </c>
      <c r="G23" s="20">
        <v>22</v>
      </c>
      <c r="H23" s="10"/>
    </row>
    <row r="24" spans="1:8" x14ac:dyDescent="0.3">
      <c r="A24" s="20" t="s">
        <v>23</v>
      </c>
      <c r="B24" s="20">
        <v>23</v>
      </c>
      <c r="C24" s="20" t="s">
        <v>270</v>
      </c>
      <c r="D24" s="20">
        <v>1452</v>
      </c>
      <c r="E24" s="20" t="s">
        <v>271</v>
      </c>
      <c r="F24" s="20">
        <v>23</v>
      </c>
      <c r="G24" s="20">
        <v>23</v>
      </c>
      <c r="H24" s="10"/>
    </row>
    <row r="25" spans="1:8" x14ac:dyDescent="0.3">
      <c r="A25" s="20" t="s">
        <v>23</v>
      </c>
      <c r="B25" s="20">
        <v>24</v>
      </c>
      <c r="C25" s="20" t="s">
        <v>56</v>
      </c>
      <c r="D25" s="20"/>
      <c r="E25" s="20" t="s">
        <v>57</v>
      </c>
      <c r="F25" s="20">
        <v>24</v>
      </c>
      <c r="G25" s="20">
        <v>24</v>
      </c>
      <c r="H25" s="10"/>
    </row>
    <row r="26" spans="1:8" x14ac:dyDescent="0.3">
      <c r="A26" s="20" t="s">
        <v>23</v>
      </c>
      <c r="B26" s="20">
        <v>25</v>
      </c>
      <c r="C26" s="20" t="s">
        <v>201</v>
      </c>
      <c r="D26" s="20">
        <v>66</v>
      </c>
      <c r="E26" s="20" t="s">
        <v>54</v>
      </c>
      <c r="F26" s="20" t="s">
        <v>105</v>
      </c>
      <c r="G26" s="20" t="s">
        <v>105</v>
      </c>
      <c r="H26" s="20"/>
    </row>
    <row r="27" spans="1:8" x14ac:dyDescent="0.3">
      <c r="A27" s="20" t="s">
        <v>23</v>
      </c>
      <c r="B27" s="20">
        <v>25</v>
      </c>
      <c r="C27" s="20" t="s">
        <v>272</v>
      </c>
      <c r="D27" s="20"/>
      <c r="E27" s="20" t="s">
        <v>273</v>
      </c>
      <c r="F27" s="20" t="s">
        <v>105</v>
      </c>
      <c r="G27" s="20" t="s">
        <v>105</v>
      </c>
      <c r="H27" s="20"/>
    </row>
    <row r="28" spans="1:8" x14ac:dyDescent="0.3">
      <c r="A28" s="20" t="s">
        <v>26</v>
      </c>
      <c r="B28" s="20">
        <v>1</v>
      </c>
      <c r="C28" s="20" t="s">
        <v>211</v>
      </c>
      <c r="D28" s="20">
        <v>1081</v>
      </c>
      <c r="E28" s="20" t="s">
        <v>189</v>
      </c>
      <c r="F28" s="20">
        <v>1</v>
      </c>
      <c r="G28" s="20">
        <v>1</v>
      </c>
      <c r="H28" s="10"/>
    </row>
    <row r="29" spans="1:8" x14ac:dyDescent="0.3">
      <c r="A29" s="20" t="s">
        <v>26</v>
      </c>
      <c r="B29" s="20">
        <v>2</v>
      </c>
      <c r="C29" s="20" t="s">
        <v>274</v>
      </c>
      <c r="D29" s="20">
        <v>290</v>
      </c>
      <c r="E29" s="20" t="s">
        <v>275</v>
      </c>
      <c r="F29" s="20">
        <v>2</v>
      </c>
      <c r="G29" s="20">
        <v>2</v>
      </c>
      <c r="H29" s="10"/>
    </row>
    <row r="30" spans="1:8" x14ac:dyDescent="0.3">
      <c r="A30" s="20" t="s">
        <v>26</v>
      </c>
      <c r="B30" s="20">
        <v>3</v>
      </c>
      <c r="C30" s="20" t="s">
        <v>219</v>
      </c>
      <c r="D30" s="20">
        <v>868</v>
      </c>
      <c r="E30" s="20" t="s">
        <v>59</v>
      </c>
      <c r="F30" s="20">
        <v>3</v>
      </c>
      <c r="G30" s="20">
        <v>3</v>
      </c>
      <c r="H30" s="10"/>
    </row>
    <row r="31" spans="1:8" x14ac:dyDescent="0.3">
      <c r="A31" s="20" t="s">
        <v>26</v>
      </c>
      <c r="B31" s="20">
        <v>4</v>
      </c>
      <c r="C31" s="19" t="s">
        <v>64</v>
      </c>
      <c r="D31" s="20">
        <v>970</v>
      </c>
      <c r="E31" s="20" t="s">
        <v>65</v>
      </c>
      <c r="F31" s="20">
        <v>4</v>
      </c>
      <c r="G31" s="20">
        <v>4</v>
      </c>
      <c r="H31" s="10"/>
    </row>
    <row r="32" spans="1:8" ht="26.4" x14ac:dyDescent="0.3">
      <c r="A32" s="20" t="s">
        <v>26</v>
      </c>
      <c r="B32" s="20">
        <v>5</v>
      </c>
      <c r="C32" s="20" t="s">
        <v>68</v>
      </c>
      <c r="D32" s="20">
        <v>847</v>
      </c>
      <c r="E32" s="20" t="s">
        <v>146</v>
      </c>
      <c r="F32" s="20">
        <v>5</v>
      </c>
      <c r="G32" s="20">
        <v>5</v>
      </c>
      <c r="H32" s="10"/>
    </row>
    <row r="33" spans="1:8" x14ac:dyDescent="0.3">
      <c r="A33" s="20" t="s">
        <v>26</v>
      </c>
      <c r="B33" s="20">
        <v>6</v>
      </c>
      <c r="C33" s="20" t="s">
        <v>30</v>
      </c>
      <c r="D33" s="20">
        <v>2501</v>
      </c>
      <c r="E33" s="20" t="s">
        <v>116</v>
      </c>
      <c r="F33" s="20">
        <v>6</v>
      </c>
      <c r="G33" s="20">
        <v>6</v>
      </c>
      <c r="H33" s="10"/>
    </row>
    <row r="34" spans="1:8" x14ac:dyDescent="0.3">
      <c r="A34" s="20" t="s">
        <v>26</v>
      </c>
      <c r="B34" s="20">
        <v>7</v>
      </c>
      <c r="C34" s="20" t="s">
        <v>60</v>
      </c>
      <c r="D34" s="20">
        <v>1711</v>
      </c>
      <c r="E34" s="20" t="s">
        <v>61</v>
      </c>
      <c r="F34" s="20">
        <v>7</v>
      </c>
      <c r="G34" s="20">
        <v>7</v>
      </c>
      <c r="H34" s="10"/>
    </row>
    <row r="35" spans="1:8" x14ac:dyDescent="0.3">
      <c r="A35" s="20" t="s">
        <v>26</v>
      </c>
      <c r="B35" s="20">
        <v>8</v>
      </c>
      <c r="C35" s="19" t="s">
        <v>224</v>
      </c>
      <c r="D35" s="20">
        <v>7503</v>
      </c>
      <c r="E35" s="20" t="s">
        <v>132</v>
      </c>
      <c r="F35" s="20">
        <v>8</v>
      </c>
      <c r="G35" s="20">
        <v>8</v>
      </c>
      <c r="H35" s="10"/>
    </row>
    <row r="36" spans="1:8" x14ac:dyDescent="0.3">
      <c r="A36" s="20" t="s">
        <v>26</v>
      </c>
      <c r="B36" s="20">
        <v>9</v>
      </c>
      <c r="C36" s="20" t="s">
        <v>58</v>
      </c>
      <c r="D36" s="20">
        <v>7777</v>
      </c>
      <c r="E36" s="20" t="s">
        <v>114</v>
      </c>
      <c r="F36" s="20">
        <v>9</v>
      </c>
      <c r="G36" s="20">
        <v>9</v>
      </c>
      <c r="H36" s="10"/>
    </row>
    <row r="37" spans="1:8" x14ac:dyDescent="0.3">
      <c r="A37" s="20" t="s">
        <v>26</v>
      </c>
      <c r="B37" s="20">
        <v>10</v>
      </c>
      <c r="C37" s="20" t="s">
        <v>278</v>
      </c>
      <c r="D37" s="20">
        <v>194</v>
      </c>
      <c r="E37" s="20" t="s">
        <v>279</v>
      </c>
      <c r="F37" s="20">
        <v>10</v>
      </c>
      <c r="G37" s="20">
        <v>10</v>
      </c>
      <c r="H37" s="10"/>
    </row>
    <row r="38" spans="1:8" x14ac:dyDescent="0.3">
      <c r="A38" s="20" t="s">
        <v>26</v>
      </c>
      <c r="B38" s="20">
        <v>11</v>
      </c>
      <c r="C38" s="20" t="s">
        <v>280</v>
      </c>
      <c r="D38" s="20">
        <v>488</v>
      </c>
      <c r="E38" s="20" t="s">
        <v>35</v>
      </c>
      <c r="F38" s="20">
        <v>11</v>
      </c>
      <c r="G38" s="20">
        <v>11</v>
      </c>
      <c r="H38" s="10"/>
    </row>
    <row r="39" spans="1:8" x14ac:dyDescent="0.3">
      <c r="A39" s="20" t="s">
        <v>26</v>
      </c>
      <c r="B39" s="20">
        <v>12</v>
      </c>
      <c r="C39" s="20" t="s">
        <v>281</v>
      </c>
      <c r="D39" s="20">
        <v>865</v>
      </c>
      <c r="E39" s="20" t="s">
        <v>283</v>
      </c>
      <c r="F39" s="20">
        <v>12</v>
      </c>
      <c r="G39" s="20">
        <v>12</v>
      </c>
      <c r="H39" s="10"/>
    </row>
    <row r="40" spans="1:8" x14ac:dyDescent="0.3">
      <c r="A40" s="20" t="s">
        <v>26</v>
      </c>
      <c r="B40" s="20">
        <v>13</v>
      </c>
      <c r="C40" s="20" t="s">
        <v>122</v>
      </c>
      <c r="D40" s="20">
        <v>15501</v>
      </c>
      <c r="E40" s="20" t="s">
        <v>284</v>
      </c>
      <c r="F40" s="20">
        <v>13</v>
      </c>
      <c r="G40" s="20">
        <v>13</v>
      </c>
      <c r="H40" s="10"/>
    </row>
    <row r="41" spans="1:8" x14ac:dyDescent="0.3">
      <c r="A41" s="20" t="s">
        <v>26</v>
      </c>
      <c r="B41" s="20">
        <v>14</v>
      </c>
      <c r="C41" s="20" t="s">
        <v>75</v>
      </c>
      <c r="D41" s="20"/>
      <c r="E41" s="20" t="s">
        <v>285</v>
      </c>
      <c r="F41" s="20">
        <v>14</v>
      </c>
      <c r="G41" s="20">
        <v>14</v>
      </c>
      <c r="H41" s="10"/>
    </row>
    <row r="42" spans="1:8" ht="13.8" x14ac:dyDescent="0.3">
      <c r="A42" s="20" t="s">
        <v>26</v>
      </c>
      <c r="B42" s="20">
        <v>15</v>
      </c>
      <c r="C42" s="65" t="s">
        <v>33</v>
      </c>
      <c r="D42" s="20">
        <v>656</v>
      </c>
      <c r="E42" s="20" t="s">
        <v>149</v>
      </c>
      <c r="F42" s="20">
        <v>15</v>
      </c>
      <c r="G42" s="20">
        <v>15</v>
      </c>
      <c r="H42" s="10"/>
    </row>
    <row r="43" spans="1:8" x14ac:dyDescent="0.3">
      <c r="A43" s="20" t="s">
        <v>26</v>
      </c>
      <c r="B43" s="20">
        <v>16</v>
      </c>
      <c r="C43" s="20" t="s">
        <v>118</v>
      </c>
      <c r="D43" s="20">
        <v>1582</v>
      </c>
      <c r="E43" s="20" t="s">
        <v>119</v>
      </c>
      <c r="F43" s="20">
        <v>16</v>
      </c>
      <c r="G43" s="20">
        <v>16</v>
      </c>
      <c r="H43" s="10"/>
    </row>
    <row r="44" spans="1:8" x14ac:dyDescent="0.3">
      <c r="A44" s="20" t="s">
        <v>26</v>
      </c>
      <c r="B44" s="20">
        <v>17</v>
      </c>
      <c r="C44" s="20" t="s">
        <v>286</v>
      </c>
      <c r="D44" s="20" t="s">
        <v>287</v>
      </c>
      <c r="E44" s="20" t="s">
        <v>288</v>
      </c>
      <c r="F44" s="20">
        <v>17</v>
      </c>
      <c r="G44" s="20">
        <v>17</v>
      </c>
      <c r="H44" s="10"/>
    </row>
    <row r="45" spans="1:8" x14ac:dyDescent="0.3">
      <c r="A45" s="20" t="s">
        <v>26</v>
      </c>
      <c r="B45" s="20">
        <v>18</v>
      </c>
      <c r="C45" s="20" t="s">
        <v>289</v>
      </c>
      <c r="D45" s="20">
        <v>1059</v>
      </c>
      <c r="E45" s="20" t="s">
        <v>290</v>
      </c>
      <c r="F45" s="20">
        <v>18</v>
      </c>
      <c r="G45" s="20">
        <v>18</v>
      </c>
      <c r="H45" s="10"/>
    </row>
    <row r="46" spans="1:8" x14ac:dyDescent="0.3">
      <c r="A46" s="20" t="s">
        <v>26</v>
      </c>
      <c r="B46" s="20">
        <v>19</v>
      </c>
      <c r="C46" s="20" t="s">
        <v>80</v>
      </c>
      <c r="D46" s="20">
        <v>1413</v>
      </c>
      <c r="E46" s="20" t="s">
        <v>136</v>
      </c>
      <c r="F46" s="20">
        <v>19</v>
      </c>
      <c r="G46" s="20">
        <v>19</v>
      </c>
      <c r="H46" s="10"/>
    </row>
    <row r="47" spans="1:8" x14ac:dyDescent="0.3">
      <c r="A47" s="20" t="s">
        <v>26</v>
      </c>
      <c r="B47" s="20">
        <v>20</v>
      </c>
      <c r="C47" s="20" t="s">
        <v>120</v>
      </c>
      <c r="D47" s="20">
        <v>58</v>
      </c>
      <c r="E47" s="20" t="s">
        <v>291</v>
      </c>
      <c r="F47" s="20">
        <v>20</v>
      </c>
      <c r="G47" s="20">
        <v>20</v>
      </c>
      <c r="H47" s="10"/>
    </row>
    <row r="48" spans="1:8" x14ac:dyDescent="0.3">
      <c r="A48" s="20" t="s">
        <v>26</v>
      </c>
      <c r="B48" s="20">
        <v>21</v>
      </c>
      <c r="C48" s="20" t="s">
        <v>74</v>
      </c>
      <c r="D48" s="20">
        <v>1607</v>
      </c>
      <c r="E48" s="20" t="s">
        <v>292</v>
      </c>
      <c r="F48" s="20">
        <v>21</v>
      </c>
      <c r="G48" s="20">
        <v>21</v>
      </c>
      <c r="H48" s="10"/>
    </row>
    <row r="49" spans="1:8" x14ac:dyDescent="0.3">
      <c r="A49" s="20" t="s">
        <v>26</v>
      </c>
      <c r="B49" s="20">
        <v>22</v>
      </c>
      <c r="C49" s="20" t="s">
        <v>230</v>
      </c>
      <c r="D49" s="20">
        <v>1653</v>
      </c>
      <c r="E49" s="20" t="s">
        <v>231</v>
      </c>
      <c r="F49" s="20">
        <v>22</v>
      </c>
      <c r="G49" s="20">
        <v>22</v>
      </c>
      <c r="H49" s="10"/>
    </row>
    <row r="50" spans="1:8" x14ac:dyDescent="0.3">
      <c r="A50" s="20" t="s">
        <v>26</v>
      </c>
      <c r="B50" s="20">
        <v>23</v>
      </c>
      <c r="C50" s="20" t="s">
        <v>239</v>
      </c>
      <c r="D50" s="20">
        <v>4</v>
      </c>
      <c r="E50" s="20" t="s">
        <v>293</v>
      </c>
      <c r="F50" s="20">
        <v>23</v>
      </c>
      <c r="G50" s="20">
        <v>23</v>
      </c>
      <c r="H50" s="10"/>
    </row>
    <row r="51" spans="1:8" x14ac:dyDescent="0.3">
      <c r="A51" s="20" t="s">
        <v>26</v>
      </c>
      <c r="B51" s="20">
        <v>24</v>
      </c>
      <c r="C51" s="20" t="s">
        <v>228</v>
      </c>
      <c r="D51" s="20"/>
      <c r="E51" s="20" t="s">
        <v>229</v>
      </c>
      <c r="F51" s="20">
        <v>24</v>
      </c>
      <c r="G51" s="20">
        <v>24</v>
      </c>
      <c r="H51" s="10"/>
    </row>
    <row r="52" spans="1:8" x14ac:dyDescent="0.3">
      <c r="A52" s="20" t="s">
        <v>26</v>
      </c>
      <c r="B52" s="20">
        <v>25</v>
      </c>
      <c r="C52" s="20" t="s">
        <v>294</v>
      </c>
      <c r="D52" s="20">
        <v>1223</v>
      </c>
      <c r="E52" s="20" t="s">
        <v>121</v>
      </c>
      <c r="F52" s="20">
        <v>27</v>
      </c>
      <c r="G52" s="20">
        <v>27</v>
      </c>
      <c r="H52" s="10" t="s">
        <v>163</v>
      </c>
    </row>
    <row r="53" spans="1:8" x14ac:dyDescent="0.3">
      <c r="A53" s="20" t="s">
        <v>26</v>
      </c>
      <c r="B53" s="20">
        <v>25</v>
      </c>
      <c r="C53" s="20" t="s">
        <v>234</v>
      </c>
      <c r="D53" s="20">
        <v>960</v>
      </c>
      <c r="E53" s="20" t="s">
        <v>235</v>
      </c>
      <c r="F53" s="20">
        <v>27</v>
      </c>
      <c r="G53" s="20">
        <v>27</v>
      </c>
      <c r="H53" s="10" t="s">
        <v>163</v>
      </c>
    </row>
    <row r="54" spans="1:8" x14ac:dyDescent="0.3">
      <c r="A54" s="20" t="s">
        <v>36</v>
      </c>
      <c r="B54" s="20">
        <v>1</v>
      </c>
      <c r="C54" s="20" t="s">
        <v>160</v>
      </c>
      <c r="D54" s="20">
        <v>1977</v>
      </c>
      <c r="E54" s="20" t="s">
        <v>241</v>
      </c>
      <c r="F54" s="20">
        <v>1</v>
      </c>
      <c r="G54" s="20">
        <v>1</v>
      </c>
      <c r="H54" s="10"/>
    </row>
    <row r="55" spans="1:8" x14ac:dyDescent="0.3">
      <c r="A55" s="20" t="s">
        <v>36</v>
      </c>
      <c r="B55" s="20">
        <v>2</v>
      </c>
      <c r="C55" s="20" t="s">
        <v>81</v>
      </c>
      <c r="D55" s="20">
        <v>4321</v>
      </c>
      <c r="E55" s="20" t="s">
        <v>82</v>
      </c>
      <c r="F55" s="20">
        <v>2</v>
      </c>
      <c r="G55" s="20">
        <v>2</v>
      </c>
      <c r="H55" s="10"/>
    </row>
    <row r="56" spans="1:8" x14ac:dyDescent="0.3">
      <c r="A56" s="20" t="s">
        <v>36</v>
      </c>
      <c r="B56" s="20">
        <v>3</v>
      </c>
      <c r="C56" s="20" t="s">
        <v>83</v>
      </c>
      <c r="D56" s="20">
        <v>1420</v>
      </c>
      <c r="E56" s="20" t="s">
        <v>84</v>
      </c>
      <c r="F56" s="20">
        <v>3</v>
      </c>
      <c r="G56" s="20">
        <v>3</v>
      </c>
      <c r="H56" s="10"/>
    </row>
    <row r="57" spans="1:8" x14ac:dyDescent="0.3">
      <c r="A57" s="20" t="s">
        <v>36</v>
      </c>
      <c r="B57" s="20">
        <v>4</v>
      </c>
      <c r="C57" s="20" t="s">
        <v>91</v>
      </c>
      <c r="D57" s="20">
        <v>1719</v>
      </c>
      <c r="E57" s="20" t="s">
        <v>92</v>
      </c>
      <c r="F57" s="20">
        <v>4</v>
      </c>
      <c r="G57" s="20">
        <v>4</v>
      </c>
      <c r="H57" s="10"/>
    </row>
    <row r="58" spans="1:8" x14ac:dyDescent="0.3">
      <c r="A58" s="20" t="s">
        <v>36</v>
      </c>
      <c r="B58" s="20">
        <v>5</v>
      </c>
      <c r="C58" s="20" t="s">
        <v>87</v>
      </c>
      <c r="D58" s="20" t="s">
        <v>246</v>
      </c>
      <c r="E58" s="20" t="s">
        <v>296</v>
      </c>
      <c r="F58" s="20">
        <v>5</v>
      </c>
      <c r="G58" s="20">
        <v>5</v>
      </c>
      <c r="H58" s="10"/>
    </row>
    <row r="59" spans="1:8" x14ac:dyDescent="0.3">
      <c r="A59" s="20" t="s">
        <v>36</v>
      </c>
      <c r="B59" s="20">
        <v>6</v>
      </c>
      <c r="C59" s="20" t="s">
        <v>85</v>
      </c>
      <c r="D59" s="20">
        <v>43</v>
      </c>
      <c r="E59" s="20" t="s">
        <v>86</v>
      </c>
      <c r="F59" s="20">
        <v>6</v>
      </c>
      <c r="G59" s="20">
        <v>6</v>
      </c>
      <c r="H59" s="10"/>
    </row>
    <row r="60" spans="1:8" x14ac:dyDescent="0.3">
      <c r="A60" s="20" t="s">
        <v>36</v>
      </c>
      <c r="B60" s="20">
        <v>7</v>
      </c>
      <c r="C60" s="20" t="s">
        <v>254</v>
      </c>
      <c r="D60" s="20">
        <v>4331</v>
      </c>
      <c r="E60" s="20" t="s">
        <v>255</v>
      </c>
      <c r="F60" s="20">
        <v>7</v>
      </c>
      <c r="G60" s="20">
        <v>7</v>
      </c>
      <c r="H60" s="10"/>
    </row>
    <row r="61" spans="1:8" x14ac:dyDescent="0.3">
      <c r="A61" s="20" t="s">
        <v>36</v>
      </c>
      <c r="B61" s="20">
        <v>8</v>
      </c>
      <c r="C61" s="20" t="s">
        <v>297</v>
      </c>
      <c r="D61" s="20"/>
      <c r="E61" s="20" t="s">
        <v>298</v>
      </c>
      <c r="F61" s="20">
        <v>8</v>
      </c>
      <c r="G61" s="20">
        <v>8</v>
      </c>
      <c r="H61" s="10"/>
    </row>
    <row r="62" spans="1:8" x14ac:dyDescent="0.3">
      <c r="A62" s="20" t="s">
        <v>36</v>
      </c>
      <c r="B62" s="20">
        <v>9</v>
      </c>
      <c r="C62" s="20" t="s">
        <v>39</v>
      </c>
      <c r="D62" s="20">
        <v>670</v>
      </c>
      <c r="E62" s="20" t="s">
        <v>93</v>
      </c>
      <c r="F62" s="20">
        <v>9</v>
      </c>
      <c r="G62" s="20">
        <v>9</v>
      </c>
      <c r="H62" s="10"/>
    </row>
    <row r="63" spans="1:8" x14ac:dyDescent="0.3">
      <c r="A63" s="20" t="s">
        <v>36</v>
      </c>
      <c r="B63" s="20">
        <v>10</v>
      </c>
      <c r="C63" s="20" t="s">
        <v>299</v>
      </c>
      <c r="D63" s="20">
        <v>1232</v>
      </c>
      <c r="E63" s="20" t="s">
        <v>300</v>
      </c>
      <c r="F63" s="20">
        <v>10</v>
      </c>
      <c r="G63" s="20">
        <v>10</v>
      </c>
      <c r="H63" s="10"/>
    </row>
    <row r="64" spans="1:8" x14ac:dyDescent="0.3">
      <c r="A64" s="20" t="s">
        <v>36</v>
      </c>
      <c r="B64" s="20">
        <v>11</v>
      </c>
      <c r="C64" s="20" t="s">
        <v>102</v>
      </c>
      <c r="D64" s="20">
        <v>1458</v>
      </c>
      <c r="E64" s="20" t="s">
        <v>250</v>
      </c>
      <c r="F64" s="20">
        <v>11</v>
      </c>
      <c r="G64" s="20">
        <v>11</v>
      </c>
      <c r="H64" s="10"/>
    </row>
    <row r="65" spans="1:8" x14ac:dyDescent="0.3">
      <c r="A65" s="20" t="s">
        <v>36</v>
      </c>
      <c r="B65" s="20">
        <v>12</v>
      </c>
      <c r="C65" s="20" t="s">
        <v>243</v>
      </c>
      <c r="D65" s="20"/>
      <c r="E65" s="20" t="s">
        <v>244</v>
      </c>
      <c r="F65" s="20">
        <v>12</v>
      </c>
      <c r="G65" s="20">
        <v>12</v>
      </c>
      <c r="H65" s="10"/>
    </row>
    <row r="66" spans="1:8" x14ac:dyDescent="0.3">
      <c r="A66" s="20" t="s">
        <v>36</v>
      </c>
      <c r="B66" s="20">
        <v>13</v>
      </c>
      <c r="C66" s="20" t="s">
        <v>256</v>
      </c>
      <c r="D66" s="20">
        <v>1646</v>
      </c>
      <c r="E66" s="20" t="s">
        <v>104</v>
      </c>
      <c r="F66" s="20">
        <v>13</v>
      </c>
      <c r="G66" s="20">
        <v>13</v>
      </c>
      <c r="H66" s="10"/>
    </row>
    <row r="67" spans="1:8" x14ac:dyDescent="0.3">
      <c r="A67" s="20" t="s">
        <v>36</v>
      </c>
      <c r="B67" s="20">
        <v>14</v>
      </c>
      <c r="C67" s="20" t="s">
        <v>94</v>
      </c>
      <c r="D67" s="20">
        <v>1044</v>
      </c>
      <c r="E67" s="20" t="s">
        <v>95</v>
      </c>
      <c r="F67" s="20">
        <v>16</v>
      </c>
      <c r="G67" s="20">
        <v>16</v>
      </c>
      <c r="H67" s="10" t="s">
        <v>163</v>
      </c>
    </row>
    <row r="68" spans="1:8" x14ac:dyDescent="0.3">
      <c r="A68" s="20" t="s">
        <v>36</v>
      </c>
      <c r="B68" s="20">
        <v>14</v>
      </c>
      <c r="C68" s="20" t="s">
        <v>100</v>
      </c>
      <c r="D68" s="20"/>
      <c r="E68" s="20" t="s">
        <v>140</v>
      </c>
      <c r="F68" s="20">
        <v>16</v>
      </c>
      <c r="G68" s="20">
        <v>16</v>
      </c>
      <c r="H68" s="10" t="s">
        <v>163</v>
      </c>
    </row>
    <row r="69" spans="1:8" x14ac:dyDescent="0.3">
      <c r="A69" s="20" t="s">
        <v>36</v>
      </c>
      <c r="B69" s="20">
        <v>14</v>
      </c>
      <c r="C69" s="20" t="s">
        <v>301</v>
      </c>
      <c r="D69" s="20"/>
      <c r="E69" s="20" t="s">
        <v>302</v>
      </c>
      <c r="F69" s="20">
        <v>16</v>
      </c>
      <c r="G69" s="20">
        <v>16</v>
      </c>
      <c r="H69" s="10" t="s">
        <v>163</v>
      </c>
    </row>
  </sheetData>
  <autoFilter ref="A1:H69" xr:uid="{AABDB9A7-4E56-4BAE-A946-80A55F6A4672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69"/>
  <sheetViews>
    <sheetView workbookViewId="0">
      <selection activeCell="A2" sqref="A2"/>
    </sheetView>
  </sheetViews>
  <sheetFormatPr defaultColWidth="9.109375" defaultRowHeight="13.2" x14ac:dyDescent="0.25"/>
  <cols>
    <col min="1" max="1" width="11.5546875" style="5" bestFit="1" customWidth="1"/>
    <col min="2" max="2" width="9.109375" style="3"/>
    <col min="3" max="3" width="16.109375" style="3" bestFit="1" customWidth="1"/>
    <col min="4" max="4" width="9.109375" style="3"/>
    <col min="5" max="5" width="20" style="3" bestFit="1" customWidth="1"/>
    <col min="6" max="6" width="9.109375" style="3"/>
    <col min="7" max="16384" width="9.109375" style="5"/>
  </cols>
  <sheetData>
    <row r="1" spans="1:8" x14ac:dyDescent="0.25">
      <c r="A1" s="20" t="s">
        <v>107</v>
      </c>
      <c r="B1" s="19" t="s">
        <v>0</v>
      </c>
      <c r="C1" s="19" t="s">
        <v>1</v>
      </c>
      <c r="D1" s="19" t="s">
        <v>2</v>
      </c>
      <c r="E1" s="19" t="s">
        <v>164</v>
      </c>
      <c r="F1" s="19" t="s">
        <v>24</v>
      </c>
      <c r="G1" s="19" t="s">
        <v>25</v>
      </c>
      <c r="H1" s="19"/>
    </row>
    <row r="2" spans="1:8" x14ac:dyDescent="0.25">
      <c r="A2" s="20" t="s">
        <v>23</v>
      </c>
      <c r="B2" s="19">
        <v>1</v>
      </c>
      <c r="C2" s="19" t="s">
        <v>303</v>
      </c>
      <c r="D2" s="19">
        <v>1010</v>
      </c>
      <c r="E2" s="19" t="s">
        <v>182</v>
      </c>
      <c r="F2" s="19">
        <v>1</v>
      </c>
      <c r="G2" s="19">
        <v>1</v>
      </c>
      <c r="H2" s="19"/>
    </row>
    <row r="3" spans="1:8" x14ac:dyDescent="0.25">
      <c r="A3" s="20" t="s">
        <v>23</v>
      </c>
      <c r="B3" s="19">
        <v>2</v>
      </c>
      <c r="C3" s="19" t="s">
        <v>20</v>
      </c>
      <c r="D3" s="19">
        <v>1015</v>
      </c>
      <c r="E3" s="19" t="s">
        <v>51</v>
      </c>
      <c r="F3" s="19">
        <v>2</v>
      </c>
      <c r="G3" s="19">
        <v>2</v>
      </c>
      <c r="H3" s="19"/>
    </row>
    <row r="4" spans="1:8" x14ac:dyDescent="0.25">
      <c r="A4" s="20" t="s">
        <v>23</v>
      </c>
      <c r="B4" s="19">
        <v>3</v>
      </c>
      <c r="C4" s="19" t="s">
        <v>311</v>
      </c>
      <c r="D4" s="19">
        <v>3301</v>
      </c>
      <c r="E4" s="19" t="s">
        <v>304</v>
      </c>
      <c r="F4" s="19">
        <v>3</v>
      </c>
      <c r="G4" s="19">
        <v>3</v>
      </c>
      <c r="H4" s="19"/>
    </row>
    <row r="5" spans="1:8" x14ac:dyDescent="0.25">
      <c r="A5" s="20" t="s">
        <v>23</v>
      </c>
      <c r="B5" s="19">
        <v>4</v>
      </c>
      <c r="C5" s="19" t="s">
        <v>305</v>
      </c>
      <c r="D5" s="19" t="s">
        <v>306</v>
      </c>
      <c r="E5" s="19" t="s">
        <v>158</v>
      </c>
      <c r="F5" s="19">
        <v>4</v>
      </c>
      <c r="G5" s="19">
        <v>4</v>
      </c>
      <c r="H5" s="19"/>
    </row>
    <row r="6" spans="1:8" x14ac:dyDescent="0.25">
      <c r="A6" s="20" t="s">
        <v>23</v>
      </c>
      <c r="B6" s="19">
        <v>5</v>
      </c>
      <c r="C6" s="19" t="s">
        <v>43</v>
      </c>
      <c r="D6" s="19">
        <v>1344</v>
      </c>
      <c r="E6" s="19" t="s">
        <v>44</v>
      </c>
      <c r="F6" s="19">
        <v>5</v>
      </c>
      <c r="G6" s="19">
        <v>5</v>
      </c>
      <c r="H6" s="19"/>
    </row>
    <row r="7" spans="1:8" x14ac:dyDescent="0.25">
      <c r="A7" s="20" t="s">
        <v>23</v>
      </c>
      <c r="B7" s="19">
        <v>6</v>
      </c>
      <c r="C7" s="19" t="s">
        <v>45</v>
      </c>
      <c r="D7" s="19">
        <v>1510</v>
      </c>
      <c r="E7" s="19" t="s">
        <v>129</v>
      </c>
      <c r="F7" s="19">
        <v>6</v>
      </c>
      <c r="G7" s="19">
        <v>6</v>
      </c>
      <c r="H7" s="19"/>
    </row>
    <row r="8" spans="1:8" x14ac:dyDescent="0.25">
      <c r="A8" s="20" t="s">
        <v>23</v>
      </c>
      <c r="B8" s="19">
        <v>7</v>
      </c>
      <c r="C8" s="19" t="s">
        <v>47</v>
      </c>
      <c r="D8" s="19">
        <v>1086</v>
      </c>
      <c r="E8" s="19" t="s">
        <v>48</v>
      </c>
      <c r="F8" s="19">
        <v>7</v>
      </c>
      <c r="G8" s="19">
        <v>7</v>
      </c>
      <c r="H8" s="19"/>
    </row>
    <row r="9" spans="1:8" x14ac:dyDescent="0.25">
      <c r="A9" s="20" t="s">
        <v>23</v>
      </c>
      <c r="B9" s="19">
        <v>8</v>
      </c>
      <c r="C9" s="19" t="s">
        <v>267</v>
      </c>
      <c r="D9" s="19">
        <v>11904</v>
      </c>
      <c r="E9" s="19" t="s">
        <v>268</v>
      </c>
      <c r="F9" s="19">
        <v>8</v>
      </c>
      <c r="G9" s="19">
        <v>8</v>
      </c>
      <c r="H9" s="19"/>
    </row>
    <row r="10" spans="1:8" x14ac:dyDescent="0.25">
      <c r="A10" s="20" t="s">
        <v>23</v>
      </c>
      <c r="B10" s="19">
        <v>9</v>
      </c>
      <c r="C10" s="19" t="s">
        <v>269</v>
      </c>
      <c r="D10" s="19">
        <v>36</v>
      </c>
      <c r="E10" s="19" t="s">
        <v>204</v>
      </c>
      <c r="F10" s="19">
        <v>9</v>
      </c>
      <c r="G10" s="19">
        <v>9</v>
      </c>
      <c r="H10" s="19"/>
    </row>
    <row r="11" spans="1:8" x14ac:dyDescent="0.25">
      <c r="A11" s="20" t="s">
        <v>23</v>
      </c>
      <c r="B11" s="19">
        <v>10</v>
      </c>
      <c r="C11" s="19" t="s">
        <v>41</v>
      </c>
      <c r="D11" s="19">
        <v>3508</v>
      </c>
      <c r="E11" s="19" t="s">
        <v>110</v>
      </c>
      <c r="F11" s="19">
        <v>10</v>
      </c>
      <c r="G11" s="19">
        <v>10</v>
      </c>
      <c r="H11" s="19"/>
    </row>
    <row r="12" spans="1:8" x14ac:dyDescent="0.25">
      <c r="A12" s="20" t="s">
        <v>23</v>
      </c>
      <c r="B12" s="19">
        <v>11</v>
      </c>
      <c r="C12" s="19" t="s">
        <v>46</v>
      </c>
      <c r="D12" s="19">
        <v>1151</v>
      </c>
      <c r="E12" s="19" t="s">
        <v>109</v>
      </c>
      <c r="F12" s="19">
        <v>11</v>
      </c>
      <c r="G12" s="19">
        <v>11</v>
      </c>
      <c r="H12" s="19"/>
    </row>
    <row r="13" spans="1:8" x14ac:dyDescent="0.25">
      <c r="A13" s="20" t="s">
        <v>23</v>
      </c>
      <c r="B13" s="19">
        <v>12</v>
      </c>
      <c r="C13" s="19" t="s">
        <v>307</v>
      </c>
      <c r="D13" s="19">
        <v>2253</v>
      </c>
      <c r="E13" s="19" t="s">
        <v>125</v>
      </c>
      <c r="F13" s="19">
        <v>12</v>
      </c>
      <c r="G13" s="19">
        <v>12</v>
      </c>
      <c r="H13" s="19"/>
    </row>
    <row r="14" spans="1:8" x14ac:dyDescent="0.25">
      <c r="A14" s="20" t="s">
        <v>23</v>
      </c>
      <c r="B14" s="19">
        <v>13</v>
      </c>
      <c r="C14" s="19" t="s">
        <v>144</v>
      </c>
      <c r="D14" s="19">
        <v>963</v>
      </c>
      <c r="E14" s="19" t="s">
        <v>55</v>
      </c>
      <c r="F14" s="19">
        <v>13</v>
      </c>
      <c r="G14" s="19">
        <v>13</v>
      </c>
      <c r="H14" s="19"/>
    </row>
    <row r="15" spans="1:8" x14ac:dyDescent="0.25">
      <c r="A15" s="20" t="s">
        <v>23</v>
      </c>
      <c r="B15" s="19">
        <v>14</v>
      </c>
      <c r="C15" s="19" t="s">
        <v>15</v>
      </c>
      <c r="D15" s="19">
        <v>1</v>
      </c>
      <c r="E15" s="19" t="s">
        <v>16</v>
      </c>
      <c r="F15" s="19">
        <v>14</v>
      </c>
      <c r="G15" s="19">
        <v>14</v>
      </c>
      <c r="H15" s="19"/>
    </row>
    <row r="16" spans="1:8" x14ac:dyDescent="0.25">
      <c r="A16" s="20" t="s">
        <v>23</v>
      </c>
      <c r="B16" s="19">
        <v>15</v>
      </c>
      <c r="C16" s="13" t="s">
        <v>205</v>
      </c>
      <c r="D16" s="19">
        <v>883</v>
      </c>
      <c r="E16" s="19" t="s">
        <v>206</v>
      </c>
      <c r="F16" s="19">
        <v>15</v>
      </c>
      <c r="G16" s="19">
        <v>15</v>
      </c>
      <c r="H16" s="19"/>
    </row>
    <row r="17" spans="1:8" x14ac:dyDescent="0.25">
      <c r="A17" s="20" t="s">
        <v>23</v>
      </c>
      <c r="B17" s="19">
        <v>16</v>
      </c>
      <c r="C17" s="19" t="s">
        <v>201</v>
      </c>
      <c r="D17" s="19" t="s">
        <v>308</v>
      </c>
      <c r="E17" s="19" t="s">
        <v>54</v>
      </c>
      <c r="F17" s="19">
        <v>16</v>
      </c>
      <c r="G17" s="19">
        <v>16</v>
      </c>
      <c r="H17" s="19"/>
    </row>
    <row r="18" spans="1:8" x14ac:dyDescent="0.25">
      <c r="A18" s="20" t="s">
        <v>23</v>
      </c>
      <c r="B18" s="19">
        <v>17</v>
      </c>
      <c r="C18" s="19" t="s">
        <v>197</v>
      </c>
      <c r="D18" s="19">
        <v>333</v>
      </c>
      <c r="E18" s="19" t="s">
        <v>198</v>
      </c>
      <c r="F18" s="19">
        <v>17</v>
      </c>
      <c r="G18" s="19">
        <v>17</v>
      </c>
      <c r="H18" s="19"/>
    </row>
    <row r="19" spans="1:8" x14ac:dyDescent="0.25">
      <c r="A19" s="20" t="s">
        <v>23</v>
      </c>
      <c r="B19" s="19">
        <v>18</v>
      </c>
      <c r="C19" s="19" t="s">
        <v>165</v>
      </c>
      <c r="D19" s="19">
        <v>105</v>
      </c>
      <c r="E19" s="19" t="s">
        <v>52</v>
      </c>
      <c r="F19" s="19">
        <v>18</v>
      </c>
      <c r="G19" s="19">
        <v>18</v>
      </c>
      <c r="H19" s="19"/>
    </row>
    <row r="20" spans="1:8" x14ac:dyDescent="0.25">
      <c r="A20" s="20" t="s">
        <v>23</v>
      </c>
      <c r="B20" s="19">
        <v>19</v>
      </c>
      <c r="C20" s="19" t="s">
        <v>309</v>
      </c>
      <c r="D20" s="19">
        <v>532</v>
      </c>
      <c r="E20" s="19" t="s">
        <v>310</v>
      </c>
      <c r="F20" s="19">
        <v>20</v>
      </c>
      <c r="G20" s="19">
        <v>20</v>
      </c>
      <c r="H20" s="19" t="s">
        <v>163</v>
      </c>
    </row>
    <row r="21" spans="1:8" x14ac:dyDescent="0.25">
      <c r="A21" s="20" t="s">
        <v>26</v>
      </c>
      <c r="B21" s="19">
        <v>1</v>
      </c>
      <c r="C21" s="19" t="s">
        <v>145</v>
      </c>
      <c r="D21" s="19">
        <v>575</v>
      </c>
      <c r="E21" s="19" t="s">
        <v>315</v>
      </c>
      <c r="F21" s="19">
        <v>1</v>
      </c>
      <c r="G21" s="19">
        <v>1</v>
      </c>
      <c r="H21" s="19"/>
    </row>
    <row r="22" spans="1:8" x14ac:dyDescent="0.25">
      <c r="A22" s="20" t="s">
        <v>26</v>
      </c>
      <c r="B22" s="19">
        <v>2</v>
      </c>
      <c r="C22" s="19" t="s">
        <v>219</v>
      </c>
      <c r="D22" s="19">
        <v>868</v>
      </c>
      <c r="E22" s="19" t="s">
        <v>220</v>
      </c>
      <c r="F22" s="19">
        <v>2</v>
      </c>
      <c r="G22" s="19">
        <v>2</v>
      </c>
      <c r="H22" s="19"/>
    </row>
    <row r="23" spans="1:8" x14ac:dyDescent="0.25">
      <c r="A23" s="20" t="s">
        <v>26</v>
      </c>
      <c r="B23" s="19">
        <v>3</v>
      </c>
      <c r="C23" s="19" t="s">
        <v>281</v>
      </c>
      <c r="D23" s="19" t="s">
        <v>282</v>
      </c>
      <c r="E23" s="19" t="s">
        <v>283</v>
      </c>
      <c r="F23" s="19">
        <v>3</v>
      </c>
      <c r="G23" s="19">
        <v>3</v>
      </c>
      <c r="H23" s="19"/>
    </row>
    <row r="24" spans="1:8" x14ac:dyDescent="0.25">
      <c r="A24" s="20" t="s">
        <v>26</v>
      </c>
      <c r="B24" s="19">
        <v>4</v>
      </c>
      <c r="C24" s="19" t="s">
        <v>30</v>
      </c>
      <c r="D24" s="19" t="s">
        <v>276</v>
      </c>
      <c r="E24" s="19" t="s">
        <v>116</v>
      </c>
      <c r="F24" s="19">
        <v>4</v>
      </c>
      <c r="G24" s="19">
        <v>4</v>
      </c>
      <c r="H24" s="19"/>
    </row>
    <row r="25" spans="1:8" x14ac:dyDescent="0.25">
      <c r="A25" s="20" t="s">
        <v>26</v>
      </c>
      <c r="B25" s="19">
        <v>5</v>
      </c>
      <c r="C25" s="19" t="s">
        <v>316</v>
      </c>
      <c r="D25" s="19" t="s">
        <v>317</v>
      </c>
      <c r="E25" s="19" t="s">
        <v>148</v>
      </c>
      <c r="F25" s="19">
        <v>5</v>
      </c>
      <c r="G25" s="19">
        <v>5</v>
      </c>
      <c r="H25" s="19"/>
    </row>
    <row r="26" spans="1:8" x14ac:dyDescent="0.25">
      <c r="A26" s="20" t="s">
        <v>26</v>
      </c>
      <c r="B26" s="19">
        <v>6</v>
      </c>
      <c r="C26" s="19" t="s">
        <v>66</v>
      </c>
      <c r="D26" s="19">
        <v>1669</v>
      </c>
      <c r="E26" s="19" t="s">
        <v>67</v>
      </c>
      <c r="F26" s="19">
        <v>6</v>
      </c>
      <c r="G26" s="19">
        <v>6</v>
      </c>
      <c r="H26" s="19"/>
    </row>
    <row r="27" spans="1:8" x14ac:dyDescent="0.25">
      <c r="A27" s="20" t="s">
        <v>26</v>
      </c>
      <c r="B27" s="19">
        <v>7</v>
      </c>
      <c r="C27" s="19" t="s">
        <v>62</v>
      </c>
      <c r="D27" s="19" t="s">
        <v>318</v>
      </c>
      <c r="E27" s="19" t="s">
        <v>227</v>
      </c>
      <c r="F27" s="19">
        <v>7</v>
      </c>
      <c r="G27" s="19">
        <v>7</v>
      </c>
      <c r="H27" s="19"/>
    </row>
    <row r="28" spans="1:8" x14ac:dyDescent="0.25">
      <c r="A28" s="20" t="s">
        <v>26</v>
      </c>
      <c r="B28" s="19">
        <v>8</v>
      </c>
      <c r="C28" s="19" t="s">
        <v>180</v>
      </c>
      <c r="D28" s="19" t="s">
        <v>319</v>
      </c>
      <c r="E28" s="19" t="s">
        <v>174</v>
      </c>
      <c r="F28" s="19">
        <v>8</v>
      </c>
      <c r="G28" s="19">
        <v>8</v>
      </c>
      <c r="H28" s="19"/>
    </row>
    <row r="29" spans="1:8" x14ac:dyDescent="0.25">
      <c r="A29" s="20" t="s">
        <v>26</v>
      </c>
      <c r="B29" s="19">
        <v>9</v>
      </c>
      <c r="C29" s="19" t="s">
        <v>216</v>
      </c>
      <c r="D29" s="19">
        <v>1347</v>
      </c>
      <c r="E29" s="19" t="s">
        <v>143</v>
      </c>
      <c r="F29" s="19">
        <v>9</v>
      </c>
      <c r="G29" s="19">
        <v>9</v>
      </c>
      <c r="H29" s="19"/>
    </row>
    <row r="30" spans="1:8" x14ac:dyDescent="0.25">
      <c r="A30" s="20" t="s">
        <v>26</v>
      </c>
      <c r="B30" s="19">
        <v>10</v>
      </c>
      <c r="C30" s="19" t="s">
        <v>286</v>
      </c>
      <c r="D30" s="19" t="s">
        <v>287</v>
      </c>
      <c r="E30" s="19" t="s">
        <v>320</v>
      </c>
      <c r="F30" s="19">
        <v>10</v>
      </c>
      <c r="G30" s="19">
        <v>10</v>
      </c>
      <c r="H30" s="19"/>
    </row>
    <row r="31" spans="1:8" x14ac:dyDescent="0.25">
      <c r="A31" s="20" t="s">
        <v>26</v>
      </c>
      <c r="B31" s="19">
        <v>11</v>
      </c>
      <c r="C31" s="19" t="s">
        <v>75</v>
      </c>
      <c r="D31" s="19"/>
      <c r="E31" s="19" t="s">
        <v>76</v>
      </c>
      <c r="F31" s="19">
        <v>11</v>
      </c>
      <c r="G31" s="19">
        <v>11</v>
      </c>
      <c r="H31" s="19"/>
    </row>
    <row r="32" spans="1:8" x14ac:dyDescent="0.25">
      <c r="A32" s="20" t="s">
        <v>26</v>
      </c>
      <c r="B32" s="19">
        <v>12</v>
      </c>
      <c r="C32" s="19" t="s">
        <v>71</v>
      </c>
      <c r="D32" s="19">
        <v>1506</v>
      </c>
      <c r="E32" s="19" t="s">
        <v>321</v>
      </c>
      <c r="F32" s="19">
        <v>12</v>
      </c>
      <c r="G32" s="19">
        <v>12</v>
      </c>
      <c r="H32" s="19"/>
    </row>
    <row r="33" spans="1:8" x14ac:dyDescent="0.25">
      <c r="A33" s="20" t="s">
        <v>26</v>
      </c>
      <c r="B33" s="19">
        <v>13</v>
      </c>
      <c r="C33" s="19" t="s">
        <v>72</v>
      </c>
      <c r="D33" s="19">
        <v>1536</v>
      </c>
      <c r="E33" s="19" t="s">
        <v>73</v>
      </c>
      <c r="F33" s="19">
        <v>13</v>
      </c>
      <c r="G33" s="19">
        <v>13</v>
      </c>
      <c r="H33" s="19"/>
    </row>
    <row r="34" spans="1:8" x14ac:dyDescent="0.25">
      <c r="A34" s="20" t="s">
        <v>26</v>
      </c>
      <c r="B34" s="19">
        <v>14</v>
      </c>
      <c r="C34" s="19" t="s">
        <v>69</v>
      </c>
      <c r="D34" s="19">
        <v>1422</v>
      </c>
      <c r="E34" s="19" t="s">
        <v>70</v>
      </c>
      <c r="F34" s="19">
        <v>14</v>
      </c>
      <c r="G34" s="19">
        <v>14</v>
      </c>
      <c r="H34" s="19"/>
    </row>
    <row r="35" spans="1:8" x14ac:dyDescent="0.25">
      <c r="A35" s="20" t="s">
        <v>26</v>
      </c>
      <c r="B35" s="19">
        <v>15</v>
      </c>
      <c r="C35" s="19" t="s">
        <v>68</v>
      </c>
      <c r="D35" s="19" t="s">
        <v>322</v>
      </c>
      <c r="E35" s="19" t="s">
        <v>146</v>
      </c>
      <c r="F35" s="19">
        <v>15</v>
      </c>
      <c r="G35" s="19">
        <v>15</v>
      </c>
      <c r="H35" s="19"/>
    </row>
    <row r="36" spans="1:8" x14ac:dyDescent="0.25">
      <c r="A36" s="20" t="s">
        <v>26</v>
      </c>
      <c r="B36" s="19">
        <v>16</v>
      </c>
      <c r="C36" s="19" t="s">
        <v>277</v>
      </c>
      <c r="D36" s="19">
        <v>7503</v>
      </c>
      <c r="E36" s="19" t="s">
        <v>132</v>
      </c>
      <c r="F36" s="19">
        <v>16</v>
      </c>
      <c r="G36" s="19">
        <v>16</v>
      </c>
      <c r="H36" s="19"/>
    </row>
    <row r="37" spans="1:8" x14ac:dyDescent="0.25">
      <c r="A37" s="20" t="s">
        <v>26</v>
      </c>
      <c r="B37" s="19">
        <v>17</v>
      </c>
      <c r="C37" s="19" t="s">
        <v>80</v>
      </c>
      <c r="D37" s="19">
        <v>1413</v>
      </c>
      <c r="E37" s="19" t="s">
        <v>136</v>
      </c>
      <c r="F37" s="19">
        <v>17</v>
      </c>
      <c r="G37" s="19">
        <v>17</v>
      </c>
      <c r="H37" s="19"/>
    </row>
    <row r="38" spans="1:8" x14ac:dyDescent="0.25">
      <c r="A38" s="20" t="s">
        <v>26</v>
      </c>
      <c r="B38" s="19">
        <v>18</v>
      </c>
      <c r="C38" s="19" t="s">
        <v>323</v>
      </c>
      <c r="D38" s="19"/>
      <c r="E38" s="19" t="s">
        <v>324</v>
      </c>
      <c r="F38" s="19">
        <v>18</v>
      </c>
      <c r="G38" s="19">
        <v>18</v>
      </c>
      <c r="H38" s="19"/>
    </row>
    <row r="39" spans="1:8" x14ac:dyDescent="0.25">
      <c r="A39" s="20" t="s">
        <v>26</v>
      </c>
      <c r="B39" s="19">
        <v>19</v>
      </c>
      <c r="C39" s="19" t="s">
        <v>117</v>
      </c>
      <c r="D39" s="19">
        <v>1507</v>
      </c>
      <c r="E39" s="19" t="s">
        <v>126</v>
      </c>
      <c r="F39" s="19">
        <v>19</v>
      </c>
      <c r="G39" s="19">
        <v>19</v>
      </c>
      <c r="H39" s="19"/>
    </row>
    <row r="40" spans="1:8" x14ac:dyDescent="0.25">
      <c r="A40" s="20" t="s">
        <v>26</v>
      </c>
      <c r="B40" s="19">
        <v>20</v>
      </c>
      <c r="C40" s="19" t="s">
        <v>120</v>
      </c>
      <c r="D40" s="19">
        <v>58</v>
      </c>
      <c r="E40" s="19" t="s">
        <v>291</v>
      </c>
      <c r="F40" s="19">
        <v>20</v>
      </c>
      <c r="G40" s="19">
        <v>20</v>
      </c>
      <c r="H40" s="19"/>
    </row>
    <row r="41" spans="1:8" x14ac:dyDescent="0.25">
      <c r="A41" s="20" t="s">
        <v>26</v>
      </c>
      <c r="B41" s="19">
        <v>21</v>
      </c>
      <c r="C41" s="19" t="s">
        <v>152</v>
      </c>
      <c r="D41" s="19">
        <v>58</v>
      </c>
      <c r="E41" s="19" t="s">
        <v>325</v>
      </c>
      <c r="F41" s="19">
        <v>21</v>
      </c>
      <c r="G41" s="19">
        <v>21</v>
      </c>
      <c r="H41" s="19"/>
    </row>
    <row r="42" spans="1:8" x14ac:dyDescent="0.25">
      <c r="A42" s="20" t="s">
        <v>26</v>
      </c>
      <c r="B42" s="19">
        <v>22</v>
      </c>
      <c r="C42" s="19" t="s">
        <v>326</v>
      </c>
      <c r="D42" s="19">
        <v>1199</v>
      </c>
      <c r="E42" s="19" t="s">
        <v>255</v>
      </c>
      <c r="F42" s="19">
        <v>22</v>
      </c>
      <c r="G42" s="19">
        <v>22</v>
      </c>
      <c r="H42" s="19"/>
    </row>
    <row r="43" spans="1:8" x14ac:dyDescent="0.25">
      <c r="A43" s="20" t="s">
        <v>26</v>
      </c>
      <c r="B43" s="19">
        <v>23</v>
      </c>
      <c r="C43" s="19" t="s">
        <v>134</v>
      </c>
      <c r="D43" s="19" t="s">
        <v>327</v>
      </c>
      <c r="E43" s="19" t="s">
        <v>135</v>
      </c>
      <c r="F43" s="19">
        <v>23</v>
      </c>
      <c r="G43" s="19">
        <v>23</v>
      </c>
      <c r="H43" s="19"/>
    </row>
    <row r="44" spans="1:8" x14ac:dyDescent="0.25">
      <c r="A44" s="20" t="s">
        <v>26</v>
      </c>
      <c r="B44" s="19">
        <v>24</v>
      </c>
      <c r="C44" s="19" t="s">
        <v>74</v>
      </c>
      <c r="D44" s="19">
        <v>1607</v>
      </c>
      <c r="E44" s="19" t="s">
        <v>292</v>
      </c>
      <c r="F44" s="19">
        <v>24</v>
      </c>
      <c r="G44" s="19">
        <v>24</v>
      </c>
      <c r="H44" s="19"/>
    </row>
    <row r="45" spans="1:8" x14ac:dyDescent="0.25">
      <c r="A45" s="20" t="s">
        <v>26</v>
      </c>
      <c r="B45" s="19">
        <v>25</v>
      </c>
      <c r="C45" s="19" t="s">
        <v>328</v>
      </c>
      <c r="D45" s="19"/>
      <c r="E45" s="19" t="s">
        <v>329</v>
      </c>
      <c r="F45" s="19">
        <v>25</v>
      </c>
      <c r="G45" s="19">
        <v>25</v>
      </c>
      <c r="H45" s="19"/>
    </row>
    <row r="46" spans="1:8" x14ac:dyDescent="0.25">
      <c r="A46" s="20" t="s">
        <v>26</v>
      </c>
      <c r="B46" s="19">
        <v>26</v>
      </c>
      <c r="C46" s="19" t="s">
        <v>232</v>
      </c>
      <c r="D46" s="19" t="s">
        <v>330</v>
      </c>
      <c r="E46" s="19" t="s">
        <v>331</v>
      </c>
      <c r="F46" s="19">
        <v>26</v>
      </c>
      <c r="G46" s="19">
        <v>26</v>
      </c>
      <c r="H46" s="19"/>
    </row>
    <row r="47" spans="1:8" x14ac:dyDescent="0.25">
      <c r="A47" s="20" t="s">
        <v>26</v>
      </c>
      <c r="B47" s="19">
        <v>27</v>
      </c>
      <c r="C47" s="19" t="s">
        <v>217</v>
      </c>
      <c r="D47" s="19"/>
      <c r="E47" s="19" t="s">
        <v>218</v>
      </c>
      <c r="F47" s="19">
        <v>27</v>
      </c>
      <c r="G47" s="19">
        <v>27</v>
      </c>
      <c r="H47" s="19"/>
    </row>
    <row r="48" spans="1:8" x14ac:dyDescent="0.25">
      <c r="A48" s="20" t="s">
        <v>26</v>
      </c>
      <c r="B48" s="19">
        <v>28</v>
      </c>
      <c r="C48" s="19" t="s">
        <v>151</v>
      </c>
      <c r="D48" s="19"/>
      <c r="E48" s="19" t="s">
        <v>332</v>
      </c>
      <c r="F48" s="19">
        <v>28</v>
      </c>
      <c r="G48" s="19">
        <v>28</v>
      </c>
      <c r="H48" s="19"/>
    </row>
    <row r="49" spans="1:18" x14ac:dyDescent="0.25">
      <c r="A49" s="20" t="s">
        <v>26</v>
      </c>
      <c r="B49" s="19">
        <v>29</v>
      </c>
      <c r="C49" s="19" t="s">
        <v>230</v>
      </c>
      <c r="D49" s="19">
        <v>1653</v>
      </c>
      <c r="E49" s="19" t="s">
        <v>231</v>
      </c>
      <c r="F49" s="19">
        <v>30</v>
      </c>
      <c r="G49" s="19">
        <v>30</v>
      </c>
      <c r="H49" s="19" t="s">
        <v>163</v>
      </c>
    </row>
    <row r="50" spans="1:18" x14ac:dyDescent="0.25">
      <c r="A50" s="20" t="s">
        <v>36</v>
      </c>
      <c r="B50" s="19">
        <v>1</v>
      </c>
      <c r="C50" s="19" t="s">
        <v>333</v>
      </c>
      <c r="D50" s="19">
        <v>1420</v>
      </c>
      <c r="E50" s="19" t="s">
        <v>84</v>
      </c>
      <c r="F50" s="19">
        <v>1</v>
      </c>
      <c r="G50" s="19">
        <v>1</v>
      </c>
      <c r="H50" s="19"/>
    </row>
    <row r="51" spans="1:18" x14ac:dyDescent="0.25">
      <c r="A51" s="20" t="s">
        <v>36</v>
      </c>
      <c r="B51" s="19">
        <v>2</v>
      </c>
      <c r="C51" s="19" t="s">
        <v>81</v>
      </c>
      <c r="D51" s="19">
        <v>4321</v>
      </c>
      <c r="E51" s="19" t="s">
        <v>82</v>
      </c>
      <c r="F51" s="19">
        <v>2</v>
      </c>
      <c r="G51" s="19">
        <v>2</v>
      </c>
      <c r="H51" s="19"/>
    </row>
    <row r="52" spans="1:18" x14ac:dyDescent="0.25">
      <c r="A52" s="20" t="s">
        <v>36</v>
      </c>
      <c r="B52" s="19">
        <v>3</v>
      </c>
      <c r="C52" s="19" t="s">
        <v>240</v>
      </c>
      <c r="D52" s="19">
        <v>1977</v>
      </c>
      <c r="E52" s="19" t="s">
        <v>241</v>
      </c>
      <c r="F52" s="19">
        <v>3</v>
      </c>
      <c r="G52" s="19">
        <v>3</v>
      </c>
      <c r="H52" s="19"/>
    </row>
    <row r="53" spans="1:18" x14ac:dyDescent="0.25">
      <c r="A53" s="20" t="s">
        <v>36</v>
      </c>
      <c r="B53" s="19">
        <v>4</v>
      </c>
      <c r="C53" s="19" t="s">
        <v>87</v>
      </c>
      <c r="D53" s="19"/>
      <c r="E53" s="19" t="s">
        <v>296</v>
      </c>
      <c r="F53" s="19">
        <v>4</v>
      </c>
      <c r="G53" s="19">
        <v>4</v>
      </c>
      <c r="H53" s="19"/>
    </row>
    <row r="54" spans="1:18" x14ac:dyDescent="0.25">
      <c r="A54" s="20" t="s">
        <v>36</v>
      </c>
      <c r="B54" s="19">
        <v>5</v>
      </c>
      <c r="C54" s="19" t="s">
        <v>91</v>
      </c>
      <c r="D54" s="19">
        <v>1719</v>
      </c>
      <c r="E54" s="19" t="s">
        <v>92</v>
      </c>
      <c r="F54" s="19">
        <v>5</v>
      </c>
      <c r="G54" s="19">
        <v>5</v>
      </c>
      <c r="H54" s="19"/>
    </row>
    <row r="55" spans="1:18" x14ac:dyDescent="0.25">
      <c r="A55" s="20" t="s">
        <v>36</v>
      </c>
      <c r="B55" s="19">
        <v>6</v>
      </c>
      <c r="C55" s="19" t="s">
        <v>85</v>
      </c>
      <c r="D55" s="19">
        <v>43</v>
      </c>
      <c r="E55" s="19" t="s">
        <v>86</v>
      </c>
      <c r="F55" s="19">
        <v>6</v>
      </c>
      <c r="G55" s="19">
        <v>6</v>
      </c>
      <c r="H55" s="19"/>
    </row>
    <row r="56" spans="1:18" x14ac:dyDescent="0.25">
      <c r="A56" s="20" t="s">
        <v>36</v>
      </c>
      <c r="B56" s="19">
        <v>7</v>
      </c>
      <c r="C56" s="19" t="s">
        <v>39</v>
      </c>
      <c r="D56" s="19">
        <v>670</v>
      </c>
      <c r="E56" s="19" t="s">
        <v>334</v>
      </c>
      <c r="F56" s="19">
        <v>7</v>
      </c>
      <c r="G56" s="19">
        <v>7</v>
      </c>
      <c r="H56" s="19"/>
    </row>
    <row r="57" spans="1:18" x14ac:dyDescent="0.25">
      <c r="A57" s="20" t="s">
        <v>36</v>
      </c>
      <c r="B57" s="19">
        <v>8</v>
      </c>
      <c r="C57" s="19" t="s">
        <v>299</v>
      </c>
      <c r="D57" s="19">
        <v>1232</v>
      </c>
      <c r="E57" s="19" t="s">
        <v>300</v>
      </c>
      <c r="F57" s="19">
        <v>8</v>
      </c>
      <c r="G57" s="19">
        <v>8</v>
      </c>
      <c r="H57" s="19"/>
    </row>
    <row r="58" spans="1:18" x14ac:dyDescent="0.25">
      <c r="A58" s="20" t="s">
        <v>36</v>
      </c>
      <c r="B58" s="19">
        <v>9</v>
      </c>
      <c r="C58" s="19" t="s">
        <v>88</v>
      </c>
      <c r="D58" s="19">
        <v>1303</v>
      </c>
      <c r="E58" s="19" t="s">
        <v>335</v>
      </c>
      <c r="F58" s="19">
        <v>9</v>
      </c>
      <c r="G58" s="19">
        <v>9</v>
      </c>
      <c r="H58" s="19"/>
    </row>
    <row r="59" spans="1:18" x14ac:dyDescent="0.25">
      <c r="A59" s="20" t="s">
        <v>36</v>
      </c>
      <c r="B59" s="19">
        <v>10</v>
      </c>
      <c r="C59" s="19" t="s">
        <v>336</v>
      </c>
      <c r="D59" s="19"/>
      <c r="E59" s="19" t="s">
        <v>138</v>
      </c>
      <c r="F59" s="19">
        <v>10</v>
      </c>
      <c r="G59" s="19">
        <v>10</v>
      </c>
      <c r="H59" s="19"/>
    </row>
    <row r="60" spans="1:18" x14ac:dyDescent="0.25">
      <c r="A60" s="20" t="s">
        <v>36</v>
      </c>
      <c r="B60" s="19">
        <v>11</v>
      </c>
      <c r="C60" s="19" t="s">
        <v>98</v>
      </c>
      <c r="D60" s="19" t="s">
        <v>337</v>
      </c>
      <c r="E60" s="19" t="s">
        <v>99</v>
      </c>
      <c r="F60" s="19">
        <v>11</v>
      </c>
      <c r="G60" s="19">
        <v>11</v>
      </c>
      <c r="H60" s="19"/>
      <c r="K60" s="20"/>
      <c r="L60" s="19"/>
      <c r="M60" s="19"/>
      <c r="N60" s="19"/>
      <c r="O60" s="19"/>
      <c r="P60" s="19"/>
      <c r="Q60" s="19"/>
      <c r="R60" s="19"/>
    </row>
    <row r="61" spans="1:18" x14ac:dyDescent="0.25">
      <c r="A61" s="20" t="s">
        <v>36</v>
      </c>
      <c r="B61" s="19">
        <v>12</v>
      </c>
      <c r="C61" s="19" t="s">
        <v>102</v>
      </c>
      <c r="D61" s="19">
        <v>1458</v>
      </c>
      <c r="E61" s="19" t="s">
        <v>250</v>
      </c>
      <c r="F61" s="19">
        <v>12</v>
      </c>
      <c r="G61" s="19">
        <v>12</v>
      </c>
      <c r="H61" s="19"/>
      <c r="K61" s="20"/>
      <c r="L61" s="19"/>
      <c r="M61" s="19"/>
      <c r="N61" s="19"/>
      <c r="O61" s="19"/>
      <c r="P61" s="19"/>
      <c r="Q61" s="19"/>
      <c r="R61" s="19"/>
    </row>
    <row r="62" spans="1:18" x14ac:dyDescent="0.25">
      <c r="A62" s="20" t="s">
        <v>36</v>
      </c>
      <c r="B62" s="19">
        <v>13</v>
      </c>
      <c r="C62" s="19" t="s">
        <v>338</v>
      </c>
      <c r="D62" s="19"/>
      <c r="E62" s="19" t="s">
        <v>339</v>
      </c>
      <c r="F62" s="19">
        <v>13</v>
      </c>
      <c r="G62" s="19">
        <v>13</v>
      </c>
      <c r="H62" s="19"/>
      <c r="K62" s="20"/>
      <c r="L62" s="19"/>
      <c r="M62" s="19"/>
      <c r="N62" s="19"/>
      <c r="O62" s="19"/>
      <c r="P62" s="19"/>
      <c r="Q62" s="19"/>
      <c r="R62" s="19"/>
    </row>
    <row r="63" spans="1:18" x14ac:dyDescent="0.25">
      <c r="A63" s="20" t="s">
        <v>36</v>
      </c>
      <c r="B63" s="19">
        <v>14</v>
      </c>
      <c r="C63" s="19" t="s">
        <v>243</v>
      </c>
      <c r="D63" s="19"/>
      <c r="E63" s="19" t="s">
        <v>244</v>
      </c>
      <c r="F63" s="19">
        <v>14</v>
      </c>
      <c r="G63" s="19">
        <v>14</v>
      </c>
      <c r="H63" s="19"/>
    </row>
    <row r="64" spans="1:18" x14ac:dyDescent="0.25">
      <c r="A64" s="20" t="s">
        <v>36</v>
      </c>
      <c r="B64" s="19">
        <v>15</v>
      </c>
      <c r="C64" s="19" t="s">
        <v>100</v>
      </c>
      <c r="D64" s="19"/>
      <c r="E64" s="19" t="s">
        <v>101</v>
      </c>
      <c r="F64" s="19">
        <v>15</v>
      </c>
      <c r="G64" s="19">
        <v>15</v>
      </c>
      <c r="H64" s="19"/>
    </row>
    <row r="65" spans="1:8" x14ac:dyDescent="0.25">
      <c r="A65" s="20" t="s">
        <v>36</v>
      </c>
      <c r="B65" s="19">
        <v>16</v>
      </c>
      <c r="C65" s="19" t="s">
        <v>256</v>
      </c>
      <c r="D65" s="19">
        <v>1646</v>
      </c>
      <c r="E65" s="19" t="s">
        <v>104</v>
      </c>
      <c r="F65" s="19">
        <v>16</v>
      </c>
      <c r="G65" s="19">
        <v>16</v>
      </c>
      <c r="H65" s="19"/>
    </row>
    <row r="66" spans="1:8" x14ac:dyDescent="0.25">
      <c r="A66" s="20" t="s">
        <v>36</v>
      </c>
      <c r="B66" s="19">
        <v>17</v>
      </c>
      <c r="C66" s="19" t="s">
        <v>340</v>
      </c>
      <c r="D66" s="19"/>
      <c r="E66" s="19" t="s">
        <v>341</v>
      </c>
      <c r="F66" s="19">
        <v>17</v>
      </c>
      <c r="G66" s="19">
        <v>17</v>
      </c>
      <c r="H66" s="19"/>
    </row>
    <row r="67" spans="1:8" x14ac:dyDescent="0.25">
      <c r="A67" s="20" t="s">
        <v>36</v>
      </c>
      <c r="B67" s="19">
        <v>18</v>
      </c>
      <c r="C67" s="19" t="s">
        <v>301</v>
      </c>
      <c r="D67" s="19">
        <v>1725</v>
      </c>
      <c r="E67" s="19" t="s">
        <v>302</v>
      </c>
      <c r="F67" s="19">
        <v>18</v>
      </c>
      <c r="G67" s="19">
        <v>18</v>
      </c>
      <c r="H67" s="19"/>
    </row>
    <row r="68" spans="1:8" x14ac:dyDescent="0.25">
      <c r="A68" s="20" t="s">
        <v>36</v>
      </c>
      <c r="B68" s="19">
        <v>19</v>
      </c>
      <c r="C68" s="19" t="s">
        <v>342</v>
      </c>
      <c r="D68" s="19"/>
      <c r="E68" s="19" t="s">
        <v>343</v>
      </c>
      <c r="F68" s="19">
        <v>21</v>
      </c>
      <c r="G68" s="19">
        <v>21</v>
      </c>
      <c r="H68" s="19" t="s">
        <v>163</v>
      </c>
    </row>
    <row r="69" spans="1:8" x14ac:dyDescent="0.25">
      <c r="A69" s="20" t="s">
        <v>36</v>
      </c>
      <c r="B69" s="19">
        <v>19</v>
      </c>
      <c r="C69" s="19" t="s">
        <v>344</v>
      </c>
      <c r="D69" s="19"/>
      <c r="E69" s="19" t="s">
        <v>345</v>
      </c>
      <c r="F69" s="19">
        <v>21</v>
      </c>
      <c r="G69" s="19">
        <v>21</v>
      </c>
      <c r="H69" s="19" t="s">
        <v>166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38"/>
  <sheetViews>
    <sheetView zoomScale="115" zoomScaleNormal="115" workbookViewId="0">
      <selection activeCell="A2" sqref="A2"/>
    </sheetView>
  </sheetViews>
  <sheetFormatPr defaultColWidth="9.109375" defaultRowHeight="13.2" x14ac:dyDescent="0.3"/>
  <cols>
    <col min="1" max="1" width="11.33203125" style="22" bestFit="1" customWidth="1"/>
    <col min="2" max="2" width="6.109375" style="22" customWidth="1"/>
    <col min="3" max="3" width="18.109375" style="22" customWidth="1"/>
    <col min="4" max="4" width="8.44140625" style="22" customWidth="1"/>
    <col min="5" max="5" width="16.5546875" style="23" customWidth="1"/>
    <col min="6" max="6" width="4.5546875" style="22" customWidth="1"/>
    <col min="7" max="7" width="5.44140625" style="6" bestFit="1" customWidth="1"/>
    <col min="8" max="8" width="4.6640625" style="6" bestFit="1" customWidth="1"/>
    <col min="9" max="16384" width="9.109375" style="6"/>
  </cols>
  <sheetData>
    <row r="1" spans="1:18" ht="26.4" x14ac:dyDescent="0.3">
      <c r="A1" s="19" t="s">
        <v>107</v>
      </c>
      <c r="B1" s="18" t="s">
        <v>0</v>
      </c>
      <c r="C1" s="18" t="s">
        <v>1</v>
      </c>
      <c r="D1" s="18" t="s">
        <v>153</v>
      </c>
      <c r="E1" s="18" t="s">
        <v>3</v>
      </c>
      <c r="F1" s="18" t="s">
        <v>24</v>
      </c>
      <c r="G1" s="26" t="s">
        <v>25</v>
      </c>
    </row>
    <row r="2" spans="1:18" x14ac:dyDescent="0.3">
      <c r="A2" s="20" t="s">
        <v>23</v>
      </c>
      <c r="B2" s="36">
        <v>1</v>
      </c>
      <c r="C2" s="37" t="s">
        <v>366</v>
      </c>
      <c r="D2" s="36">
        <v>392</v>
      </c>
      <c r="E2" s="37" t="s">
        <v>359</v>
      </c>
      <c r="F2" s="36">
        <v>1</v>
      </c>
      <c r="G2" s="36">
        <v>1</v>
      </c>
    </row>
    <row r="3" spans="1:18" x14ac:dyDescent="0.3">
      <c r="A3" s="20" t="s">
        <v>23</v>
      </c>
      <c r="B3" s="36">
        <v>2</v>
      </c>
      <c r="C3" s="37" t="s">
        <v>360</v>
      </c>
      <c r="D3" s="36">
        <v>26</v>
      </c>
      <c r="E3" s="37" t="s">
        <v>361</v>
      </c>
      <c r="F3" s="36">
        <v>2</v>
      </c>
      <c r="G3" s="36">
        <v>2</v>
      </c>
    </row>
    <row r="4" spans="1:18" x14ac:dyDescent="0.3">
      <c r="A4" s="20" t="s">
        <v>23</v>
      </c>
      <c r="B4" s="36">
        <v>3</v>
      </c>
      <c r="C4" s="37" t="s">
        <v>154</v>
      </c>
      <c r="D4" s="36">
        <v>25</v>
      </c>
      <c r="E4" s="37" t="s">
        <v>362</v>
      </c>
      <c r="F4" s="36">
        <v>3</v>
      </c>
      <c r="G4" s="36">
        <v>3</v>
      </c>
    </row>
    <row r="5" spans="1:18" x14ac:dyDescent="0.3">
      <c r="A5" s="20" t="s">
        <v>23</v>
      </c>
      <c r="B5" s="36">
        <v>4</v>
      </c>
      <c r="C5" s="37" t="s">
        <v>13</v>
      </c>
      <c r="D5" s="36">
        <v>4</v>
      </c>
      <c r="E5" s="37" t="s">
        <v>14</v>
      </c>
      <c r="F5" s="36">
        <v>4</v>
      </c>
      <c r="G5" s="36">
        <v>4</v>
      </c>
    </row>
    <row r="6" spans="1:18" ht="26.4" x14ac:dyDescent="0.3">
      <c r="A6" s="20" t="s">
        <v>23</v>
      </c>
      <c r="B6" s="36">
        <v>5</v>
      </c>
      <c r="C6" s="37" t="s">
        <v>346</v>
      </c>
      <c r="D6" s="36">
        <v>369</v>
      </c>
      <c r="E6" s="20" t="s">
        <v>363</v>
      </c>
      <c r="F6" s="36">
        <v>5</v>
      </c>
      <c r="G6" s="36">
        <v>5</v>
      </c>
    </row>
    <row r="7" spans="1:18" x14ac:dyDescent="0.3">
      <c r="A7" s="20" t="s">
        <v>23</v>
      </c>
      <c r="B7" s="36">
        <v>6</v>
      </c>
      <c r="C7" s="37" t="s">
        <v>162</v>
      </c>
      <c r="D7" s="36">
        <v>2051</v>
      </c>
      <c r="E7" s="20" t="s">
        <v>364</v>
      </c>
      <c r="F7" s="36">
        <v>6</v>
      </c>
      <c r="G7" s="36">
        <v>6</v>
      </c>
    </row>
    <row r="8" spans="1:18" x14ac:dyDescent="0.3">
      <c r="A8" s="20" t="s">
        <v>23</v>
      </c>
      <c r="B8" s="36">
        <v>7</v>
      </c>
      <c r="C8" s="37" t="s">
        <v>156</v>
      </c>
      <c r="D8" s="36">
        <v>1548</v>
      </c>
      <c r="E8" s="37" t="s">
        <v>183</v>
      </c>
      <c r="F8" s="36">
        <v>7</v>
      </c>
      <c r="G8" s="36">
        <v>7</v>
      </c>
    </row>
    <row r="9" spans="1:18" x14ac:dyDescent="0.3">
      <c r="A9" s="20" t="s">
        <v>23</v>
      </c>
      <c r="B9" s="36">
        <v>8</v>
      </c>
      <c r="C9" s="37" t="s">
        <v>367</v>
      </c>
      <c r="D9" s="36">
        <v>9001</v>
      </c>
      <c r="E9" s="37" t="s">
        <v>365</v>
      </c>
      <c r="F9" s="36">
        <v>8</v>
      </c>
      <c r="G9" s="36">
        <v>8</v>
      </c>
    </row>
    <row r="10" spans="1:18" x14ac:dyDescent="0.3">
      <c r="A10" s="20" t="s">
        <v>23</v>
      </c>
      <c r="B10" s="36">
        <v>9</v>
      </c>
      <c r="C10" s="37" t="s">
        <v>368</v>
      </c>
      <c r="D10" s="36">
        <v>789</v>
      </c>
      <c r="E10" s="20" t="s">
        <v>369</v>
      </c>
      <c r="F10" s="36">
        <v>9</v>
      </c>
      <c r="G10" s="36">
        <v>9</v>
      </c>
    </row>
    <row r="11" spans="1:18" x14ac:dyDescent="0.3">
      <c r="A11" s="20" t="s">
        <v>23</v>
      </c>
      <c r="B11" s="36">
        <v>10</v>
      </c>
      <c r="C11" s="37" t="s">
        <v>370</v>
      </c>
      <c r="D11" s="36">
        <v>11</v>
      </c>
      <c r="E11" s="37" t="s">
        <v>371</v>
      </c>
      <c r="F11" s="36">
        <v>10</v>
      </c>
      <c r="G11" s="36">
        <v>10</v>
      </c>
      <c r="H11" s="40"/>
      <c r="I11" s="28"/>
      <c r="K11" s="31"/>
      <c r="L11" s="32"/>
      <c r="M11" s="33"/>
      <c r="N11" s="28"/>
      <c r="P11" s="33"/>
      <c r="Q11" s="33"/>
      <c r="R11" s="28"/>
    </row>
    <row r="12" spans="1:18" x14ac:dyDescent="0.3">
      <c r="A12" s="20" t="s">
        <v>23</v>
      </c>
      <c r="B12" s="36">
        <v>11</v>
      </c>
      <c r="C12" s="37" t="s">
        <v>372</v>
      </c>
      <c r="D12" s="36">
        <v>61</v>
      </c>
      <c r="E12" s="37" t="s">
        <v>373</v>
      </c>
      <c r="F12" s="36">
        <v>11</v>
      </c>
      <c r="G12" s="36">
        <v>11</v>
      </c>
      <c r="H12" s="40"/>
      <c r="I12" s="28"/>
      <c r="K12" s="31"/>
      <c r="L12" s="32"/>
      <c r="M12" s="33"/>
      <c r="N12" s="28"/>
      <c r="P12" s="33"/>
      <c r="Q12" s="33"/>
      <c r="R12" s="28"/>
    </row>
    <row r="13" spans="1:18" x14ac:dyDescent="0.3">
      <c r="A13" s="20" t="s">
        <v>23</v>
      </c>
      <c r="B13" s="36">
        <v>12</v>
      </c>
      <c r="C13" s="37" t="s">
        <v>374</v>
      </c>
      <c r="D13" s="36">
        <v>1716</v>
      </c>
      <c r="E13" s="20" t="s">
        <v>375</v>
      </c>
      <c r="F13" s="36">
        <v>12</v>
      </c>
      <c r="G13" s="36">
        <v>12</v>
      </c>
      <c r="H13" s="40"/>
      <c r="I13" s="28"/>
      <c r="K13" s="31"/>
      <c r="L13" s="32"/>
      <c r="M13" s="33"/>
      <c r="N13" s="28"/>
      <c r="P13" s="33"/>
      <c r="Q13" s="33"/>
      <c r="R13" s="28"/>
    </row>
    <row r="14" spans="1:18" x14ac:dyDescent="0.3">
      <c r="A14" s="20" t="s">
        <v>23</v>
      </c>
      <c r="B14" s="36">
        <v>13</v>
      </c>
      <c r="C14" s="37" t="s">
        <v>376</v>
      </c>
      <c r="D14" s="36">
        <v>1015</v>
      </c>
      <c r="E14" s="37" t="s">
        <v>377</v>
      </c>
      <c r="F14" s="36">
        <v>13</v>
      </c>
      <c r="G14" s="36">
        <v>13</v>
      </c>
      <c r="H14" s="40"/>
      <c r="I14" s="28"/>
      <c r="K14" s="31"/>
      <c r="L14" s="32"/>
      <c r="M14" s="33"/>
      <c r="N14" s="28"/>
      <c r="P14" s="33"/>
      <c r="Q14" s="33"/>
      <c r="R14" s="28"/>
    </row>
    <row r="15" spans="1:18" ht="14.4" x14ac:dyDescent="0.3">
      <c r="A15" s="20" t="s">
        <v>23</v>
      </c>
      <c r="B15" s="36">
        <v>14</v>
      </c>
      <c r="C15" s="37" t="s">
        <v>378</v>
      </c>
      <c r="D15" s="36">
        <v>632</v>
      </c>
      <c r="E15" s="37" t="s">
        <v>379</v>
      </c>
      <c r="F15" s="36">
        <v>14</v>
      </c>
      <c r="G15" s="36">
        <v>14</v>
      </c>
      <c r="H15" s="40"/>
      <c r="I15" s="28"/>
      <c r="K15" s="31"/>
      <c r="L15" s="32"/>
      <c r="M15" s="34"/>
      <c r="N15" s="29"/>
      <c r="P15" s="33"/>
      <c r="Q15" s="33"/>
      <c r="R15" s="28"/>
    </row>
    <row r="16" spans="1:18" x14ac:dyDescent="0.3">
      <c r="A16" s="20" t="s">
        <v>23</v>
      </c>
      <c r="B16" s="36">
        <v>15</v>
      </c>
      <c r="C16" s="37" t="s">
        <v>380</v>
      </c>
      <c r="D16" s="36">
        <v>826</v>
      </c>
      <c r="E16" s="20" t="s">
        <v>381</v>
      </c>
      <c r="F16" s="36">
        <v>15</v>
      </c>
      <c r="G16" s="36">
        <v>15</v>
      </c>
      <c r="H16" s="40"/>
      <c r="I16" s="28"/>
      <c r="K16" s="31"/>
      <c r="L16" s="32"/>
      <c r="M16" s="33"/>
      <c r="N16" s="28"/>
      <c r="P16" s="33"/>
      <c r="Q16" s="33"/>
      <c r="R16" s="28"/>
    </row>
    <row r="17" spans="1:22" x14ac:dyDescent="0.3">
      <c r="A17" s="20" t="s">
        <v>23</v>
      </c>
      <c r="B17" s="36">
        <v>16</v>
      </c>
      <c r="C17" s="37" t="s">
        <v>382</v>
      </c>
      <c r="D17" s="36">
        <v>284</v>
      </c>
      <c r="E17" s="37" t="s">
        <v>383</v>
      </c>
      <c r="F17" s="36">
        <v>16</v>
      </c>
      <c r="G17" s="36">
        <v>16</v>
      </c>
      <c r="H17" s="40"/>
      <c r="I17" s="28"/>
      <c r="K17" s="31"/>
      <c r="L17" s="32"/>
      <c r="M17" s="33"/>
      <c r="N17" s="28"/>
      <c r="P17" s="33"/>
      <c r="Q17" s="33"/>
      <c r="R17" s="28"/>
    </row>
    <row r="18" spans="1:22" x14ac:dyDescent="0.3">
      <c r="A18" s="20" t="s">
        <v>23</v>
      </c>
      <c r="B18" s="36">
        <v>17</v>
      </c>
      <c r="C18" s="37" t="s">
        <v>384</v>
      </c>
      <c r="D18" s="36">
        <v>800</v>
      </c>
      <c r="E18" s="37" t="s">
        <v>385</v>
      </c>
      <c r="F18" s="36">
        <v>17</v>
      </c>
      <c r="G18" s="36">
        <v>17</v>
      </c>
      <c r="H18" s="40"/>
      <c r="I18" s="28"/>
      <c r="K18" s="31"/>
      <c r="L18" s="32"/>
      <c r="M18" s="33"/>
      <c r="N18" s="28"/>
      <c r="P18" s="33"/>
      <c r="Q18" s="33"/>
      <c r="R18" s="28"/>
    </row>
    <row r="19" spans="1:22" x14ac:dyDescent="0.3">
      <c r="A19" s="20" t="s">
        <v>23</v>
      </c>
      <c r="B19" s="36">
        <v>18</v>
      </c>
      <c r="C19" s="37" t="s">
        <v>386</v>
      </c>
      <c r="D19" s="36">
        <v>629</v>
      </c>
      <c r="E19" s="20" t="s">
        <v>387</v>
      </c>
      <c r="F19" s="36">
        <v>18</v>
      </c>
      <c r="G19" s="36">
        <v>18</v>
      </c>
      <c r="H19" s="40"/>
      <c r="I19" s="28"/>
      <c r="K19" s="31"/>
      <c r="L19" s="32"/>
      <c r="M19" s="33"/>
      <c r="N19" s="28"/>
      <c r="P19" s="33"/>
      <c r="Q19" s="33"/>
      <c r="R19" s="28"/>
    </row>
    <row r="20" spans="1:22" x14ac:dyDescent="0.3">
      <c r="A20" s="20" t="s">
        <v>23</v>
      </c>
      <c r="B20" s="36">
        <v>19</v>
      </c>
      <c r="C20" s="37" t="s">
        <v>388</v>
      </c>
      <c r="D20" s="36">
        <v>1</v>
      </c>
      <c r="E20" s="37" t="s">
        <v>389</v>
      </c>
      <c r="F20" s="36">
        <v>19</v>
      </c>
      <c r="G20" s="36">
        <v>19</v>
      </c>
      <c r="I20" s="28"/>
      <c r="K20" s="31"/>
      <c r="L20" s="32"/>
      <c r="M20" s="33"/>
      <c r="N20" s="28"/>
      <c r="P20" s="33"/>
      <c r="Q20" s="33"/>
      <c r="R20" s="28"/>
    </row>
    <row r="21" spans="1:22" ht="15.6" customHeight="1" x14ac:dyDescent="0.3">
      <c r="A21" s="20" t="s">
        <v>23</v>
      </c>
      <c r="B21" s="36">
        <v>20</v>
      </c>
      <c r="C21" s="37" t="s">
        <v>390</v>
      </c>
      <c r="D21" s="36">
        <v>66</v>
      </c>
      <c r="E21" s="39" t="s">
        <v>190</v>
      </c>
      <c r="F21" s="38" t="s">
        <v>397</v>
      </c>
      <c r="G21" s="38" t="s">
        <v>397</v>
      </c>
      <c r="H21" s="41"/>
      <c r="I21" s="28"/>
      <c r="K21" s="31"/>
      <c r="L21" s="32"/>
      <c r="M21" s="33"/>
      <c r="N21" s="28"/>
      <c r="P21" s="33"/>
      <c r="Q21" s="33"/>
      <c r="R21" s="28"/>
    </row>
    <row r="22" spans="1:22" x14ac:dyDescent="0.3">
      <c r="A22" s="20" t="s">
        <v>23</v>
      </c>
      <c r="B22" s="36">
        <v>21</v>
      </c>
      <c r="C22" s="37" t="s">
        <v>391</v>
      </c>
      <c r="D22" s="36">
        <v>590</v>
      </c>
      <c r="E22" s="20" t="s">
        <v>392</v>
      </c>
      <c r="F22" s="36">
        <v>24</v>
      </c>
      <c r="G22" s="36">
        <v>24</v>
      </c>
      <c r="H22" s="41" t="s">
        <v>398</v>
      </c>
      <c r="I22" s="28"/>
      <c r="K22" s="31"/>
      <c r="L22" s="32"/>
      <c r="M22" s="33"/>
      <c r="N22" s="28"/>
      <c r="P22" s="33"/>
      <c r="Q22" s="33"/>
      <c r="R22" s="28"/>
    </row>
    <row r="23" spans="1:22" x14ac:dyDescent="0.3">
      <c r="A23" s="20" t="s">
        <v>23</v>
      </c>
      <c r="B23" s="36">
        <v>22</v>
      </c>
      <c r="C23" s="37" t="s">
        <v>393</v>
      </c>
      <c r="D23" s="36">
        <v>899</v>
      </c>
      <c r="E23" s="37" t="s">
        <v>394</v>
      </c>
      <c r="F23" s="36">
        <v>24</v>
      </c>
      <c r="G23" s="36">
        <v>24</v>
      </c>
      <c r="H23" s="41" t="s">
        <v>398</v>
      </c>
      <c r="I23" s="28"/>
      <c r="K23" s="31"/>
      <c r="L23" s="32"/>
      <c r="M23" s="33"/>
      <c r="N23" s="28"/>
      <c r="P23" s="33"/>
      <c r="Q23" s="33"/>
      <c r="R23" s="28"/>
    </row>
    <row r="24" spans="1:22" x14ac:dyDescent="0.3">
      <c r="A24" s="20" t="s">
        <v>23</v>
      </c>
      <c r="B24" s="36">
        <v>23</v>
      </c>
      <c r="C24" s="37" t="s">
        <v>395</v>
      </c>
      <c r="D24" s="36">
        <v>859</v>
      </c>
      <c r="E24" s="37" t="s">
        <v>396</v>
      </c>
      <c r="F24" s="36">
        <v>24</v>
      </c>
      <c r="G24" s="36">
        <v>24</v>
      </c>
      <c r="H24" s="41" t="s">
        <v>398</v>
      </c>
      <c r="I24" s="28"/>
      <c r="K24" s="31"/>
      <c r="L24" s="32"/>
      <c r="M24" s="33"/>
      <c r="N24" s="28"/>
      <c r="P24" s="33"/>
      <c r="Q24" s="33"/>
      <c r="R24" s="28"/>
    </row>
    <row r="25" spans="1:22" ht="14.4" x14ac:dyDescent="0.3">
      <c r="A25" s="20" t="s">
        <v>26</v>
      </c>
      <c r="B25" s="36">
        <v>1</v>
      </c>
      <c r="C25" s="37" t="s">
        <v>402</v>
      </c>
      <c r="D25" s="36">
        <v>103</v>
      </c>
      <c r="E25" s="20" t="s">
        <v>403</v>
      </c>
      <c r="F25" s="36">
        <v>1</v>
      </c>
      <c r="G25" s="36">
        <v>1</v>
      </c>
      <c r="H25" s="40"/>
      <c r="I25" s="28"/>
      <c r="J25" s="30"/>
      <c r="K25" s="31"/>
      <c r="L25" s="32"/>
      <c r="M25" s="27"/>
      <c r="N25" s="33"/>
      <c r="O25" s="28"/>
      <c r="Q25" s="34"/>
      <c r="R25" s="34"/>
      <c r="S25" s="29"/>
    </row>
    <row r="26" spans="1:22" ht="14.4" x14ac:dyDescent="0.3">
      <c r="A26" s="20" t="s">
        <v>26</v>
      </c>
      <c r="B26" s="36">
        <v>2</v>
      </c>
      <c r="C26" s="37" t="s">
        <v>404</v>
      </c>
      <c r="D26" s="36">
        <v>69</v>
      </c>
      <c r="E26" s="37" t="s">
        <v>405</v>
      </c>
      <c r="F26" s="36">
        <v>2</v>
      </c>
      <c r="G26" s="36">
        <v>2</v>
      </c>
      <c r="H26" s="40"/>
      <c r="I26" s="28"/>
      <c r="J26" s="30"/>
      <c r="K26" s="31"/>
      <c r="L26" s="32"/>
      <c r="M26" s="27"/>
      <c r="N26" s="33"/>
      <c r="O26" s="28"/>
      <c r="Q26" s="34"/>
      <c r="R26" s="34"/>
      <c r="S26" s="29"/>
    </row>
    <row r="27" spans="1:22" ht="14.4" x14ac:dyDescent="0.3">
      <c r="A27" s="20" t="s">
        <v>26</v>
      </c>
      <c r="B27" s="36">
        <v>3</v>
      </c>
      <c r="C27" s="37" t="s">
        <v>406</v>
      </c>
      <c r="D27" s="36">
        <v>5493</v>
      </c>
      <c r="E27" s="37" t="s">
        <v>407</v>
      </c>
      <c r="F27" s="36">
        <v>3</v>
      </c>
      <c r="G27" s="36">
        <v>3</v>
      </c>
      <c r="H27" s="40"/>
      <c r="I27" s="28"/>
      <c r="J27" s="30"/>
      <c r="K27" s="31"/>
      <c r="L27" s="32"/>
      <c r="M27" s="27"/>
      <c r="N27" s="33"/>
      <c r="O27" s="28"/>
      <c r="Q27" s="34"/>
      <c r="R27" s="34"/>
      <c r="S27" s="29"/>
    </row>
    <row r="28" spans="1:22" ht="14.4" x14ac:dyDescent="0.3">
      <c r="A28" s="20" t="s">
        <v>26</v>
      </c>
      <c r="B28" s="36">
        <v>4</v>
      </c>
      <c r="C28" s="37" t="s">
        <v>408</v>
      </c>
      <c r="D28" s="36">
        <v>746</v>
      </c>
      <c r="E28" s="20" t="s">
        <v>409</v>
      </c>
      <c r="F28" s="36">
        <v>4</v>
      </c>
      <c r="G28" s="36">
        <v>4</v>
      </c>
      <c r="H28" s="40"/>
      <c r="I28" s="28"/>
      <c r="J28" s="30"/>
      <c r="K28" s="31"/>
      <c r="L28" s="32"/>
      <c r="M28" s="27"/>
      <c r="N28" s="33"/>
      <c r="O28" s="28"/>
      <c r="Q28" s="34"/>
      <c r="R28" s="34"/>
      <c r="S28" s="29"/>
    </row>
    <row r="29" spans="1:22" x14ac:dyDescent="0.3">
      <c r="A29" s="20" t="s">
        <v>26</v>
      </c>
      <c r="B29" s="36">
        <v>5</v>
      </c>
      <c r="C29" s="37" t="s">
        <v>410</v>
      </c>
      <c r="D29" s="36">
        <v>488</v>
      </c>
      <c r="E29" s="37" t="s">
        <v>411</v>
      </c>
      <c r="F29" s="36">
        <v>5</v>
      </c>
      <c r="G29" s="36">
        <v>5</v>
      </c>
      <c r="H29" s="40"/>
      <c r="I29" s="28"/>
      <c r="J29" s="30"/>
      <c r="K29" s="31"/>
      <c r="L29" s="32"/>
      <c r="M29" s="27"/>
      <c r="N29" s="33"/>
      <c r="O29" s="28"/>
      <c r="Q29" s="33"/>
      <c r="R29" s="33"/>
      <c r="S29" s="28"/>
    </row>
    <row r="30" spans="1:22" x14ac:dyDescent="0.3">
      <c r="A30" s="20" t="s">
        <v>36</v>
      </c>
      <c r="B30" s="36">
        <v>1</v>
      </c>
      <c r="C30" s="37" t="s">
        <v>414</v>
      </c>
      <c r="D30" s="36">
        <v>46</v>
      </c>
      <c r="E30" s="37" t="s">
        <v>415</v>
      </c>
      <c r="F30" s="36">
        <v>1</v>
      </c>
      <c r="G30" s="36">
        <v>1</v>
      </c>
      <c r="H30" s="35"/>
      <c r="I30" s="33"/>
      <c r="J30" s="28"/>
      <c r="L30" s="31"/>
      <c r="M30" s="32"/>
      <c r="N30" s="27"/>
      <c r="O30" s="33"/>
      <c r="P30" s="33"/>
      <c r="Q30" s="33"/>
      <c r="R30" s="28"/>
      <c r="T30" s="33"/>
      <c r="U30" s="33"/>
      <c r="V30" s="28"/>
    </row>
    <row r="31" spans="1:22" x14ac:dyDescent="0.3">
      <c r="A31" s="20" t="s">
        <v>36</v>
      </c>
      <c r="B31" s="36">
        <v>2</v>
      </c>
      <c r="C31" s="37" t="s">
        <v>416</v>
      </c>
      <c r="D31" s="36">
        <v>1145</v>
      </c>
      <c r="E31" s="20" t="s">
        <v>417</v>
      </c>
      <c r="F31" s="36">
        <v>2</v>
      </c>
      <c r="G31" s="36">
        <v>2</v>
      </c>
      <c r="H31" s="35"/>
      <c r="I31" s="33"/>
      <c r="J31" s="28"/>
      <c r="L31" s="31"/>
      <c r="M31" s="32"/>
      <c r="N31" s="27"/>
      <c r="O31" s="33"/>
      <c r="P31" s="33"/>
      <c r="Q31" s="33"/>
      <c r="R31" s="28"/>
      <c r="T31" s="33"/>
      <c r="U31" s="33"/>
      <c r="V31" s="28"/>
    </row>
    <row r="32" spans="1:22" x14ac:dyDescent="0.3">
      <c r="A32" s="20" t="s">
        <v>36</v>
      </c>
      <c r="B32" s="36">
        <v>3</v>
      </c>
      <c r="C32" s="37" t="s">
        <v>418</v>
      </c>
      <c r="D32" s="36">
        <v>1232</v>
      </c>
      <c r="E32" s="37" t="s">
        <v>419</v>
      </c>
      <c r="F32" s="36">
        <v>3</v>
      </c>
      <c r="G32" s="36">
        <v>3</v>
      </c>
      <c r="H32" s="35"/>
      <c r="I32" s="33"/>
      <c r="J32" s="28"/>
      <c r="L32" s="31"/>
      <c r="M32" s="32"/>
      <c r="N32" s="27"/>
      <c r="O32" s="33"/>
      <c r="P32" s="33"/>
      <c r="Q32" s="33"/>
      <c r="R32" s="28"/>
      <c r="T32" s="33"/>
      <c r="U32" s="33"/>
      <c r="V32" s="28"/>
    </row>
    <row r="33" spans="1:22" ht="14.4" x14ac:dyDescent="0.3">
      <c r="A33" s="20" t="s">
        <v>36</v>
      </c>
      <c r="B33" s="36">
        <v>4</v>
      </c>
      <c r="C33" s="37" t="s">
        <v>420</v>
      </c>
      <c r="D33" s="36">
        <v>1518</v>
      </c>
      <c r="E33" s="37" t="s">
        <v>421</v>
      </c>
      <c r="F33" s="36">
        <v>4</v>
      </c>
      <c r="G33" s="36">
        <v>4</v>
      </c>
      <c r="H33" s="35"/>
      <c r="I33" s="33"/>
      <c r="J33" s="28"/>
      <c r="L33" s="31"/>
      <c r="M33" s="32"/>
      <c r="N33" s="27"/>
      <c r="O33" s="33"/>
      <c r="P33" s="33"/>
      <c r="Q33" s="33"/>
      <c r="R33" s="28"/>
      <c r="T33" s="34"/>
      <c r="U33" s="34"/>
      <c r="V33" s="29"/>
    </row>
    <row r="34" spans="1:22" x14ac:dyDescent="0.3">
      <c r="A34" s="20" t="s">
        <v>36</v>
      </c>
      <c r="B34" s="36">
        <v>5</v>
      </c>
      <c r="C34" s="37" t="s">
        <v>422</v>
      </c>
      <c r="D34" s="36">
        <v>8516</v>
      </c>
      <c r="E34" s="20" t="s">
        <v>423</v>
      </c>
      <c r="F34" s="36">
        <v>5</v>
      </c>
      <c r="G34" s="36">
        <v>5</v>
      </c>
      <c r="H34" s="35"/>
      <c r="I34" s="33"/>
      <c r="J34" s="28"/>
      <c r="L34" s="31"/>
      <c r="M34" s="32"/>
      <c r="N34" s="27"/>
      <c r="O34" s="33"/>
      <c r="P34" s="33"/>
      <c r="Q34" s="33"/>
      <c r="R34" s="28"/>
      <c r="T34" s="33"/>
      <c r="U34" s="33"/>
      <c r="V34" s="28"/>
    </row>
    <row r="35" spans="1:22" x14ac:dyDescent="0.3">
      <c r="A35" s="20" t="s">
        <v>36</v>
      </c>
      <c r="B35" s="36">
        <v>6</v>
      </c>
      <c r="C35" s="37" t="s">
        <v>424</v>
      </c>
      <c r="D35" s="36">
        <v>1725</v>
      </c>
      <c r="E35" s="37" t="s">
        <v>425</v>
      </c>
      <c r="F35" s="36">
        <v>6</v>
      </c>
      <c r="G35" s="36">
        <v>6</v>
      </c>
      <c r="H35" s="35"/>
      <c r="I35" s="33"/>
      <c r="J35" s="28"/>
      <c r="L35" s="31"/>
      <c r="M35" s="32"/>
      <c r="N35" s="27"/>
      <c r="O35" s="33"/>
      <c r="P35" s="33"/>
      <c r="Q35" s="33"/>
      <c r="R35" s="28"/>
      <c r="T35" s="33"/>
      <c r="U35" s="33"/>
      <c r="V35" s="28"/>
    </row>
    <row r="36" spans="1:22" x14ac:dyDescent="0.3">
      <c r="A36" s="20" t="s">
        <v>36</v>
      </c>
      <c r="B36" s="36">
        <v>7</v>
      </c>
      <c r="C36" s="37" t="s">
        <v>426</v>
      </c>
      <c r="D36" s="36">
        <v>123</v>
      </c>
      <c r="E36" s="37" t="s">
        <v>427</v>
      </c>
      <c r="F36" s="36">
        <v>7</v>
      </c>
      <c r="G36" s="36">
        <v>7</v>
      </c>
      <c r="H36" s="35"/>
      <c r="I36" s="33"/>
      <c r="J36" s="28"/>
      <c r="L36" s="31"/>
      <c r="M36" s="32"/>
      <c r="N36" s="27"/>
      <c r="O36" s="33"/>
      <c r="P36" s="33"/>
      <c r="Q36" s="33"/>
      <c r="R36" s="28"/>
      <c r="T36" s="33"/>
      <c r="U36" s="33"/>
      <c r="V36" s="28"/>
    </row>
    <row r="37" spans="1:22" x14ac:dyDescent="0.3">
      <c r="A37" s="20" t="s">
        <v>36</v>
      </c>
      <c r="B37" s="36">
        <v>8</v>
      </c>
      <c r="C37" s="37" t="s">
        <v>428</v>
      </c>
      <c r="D37" s="36">
        <v>1458</v>
      </c>
      <c r="E37" s="20" t="s">
        <v>429</v>
      </c>
      <c r="F37" s="36">
        <v>8</v>
      </c>
      <c r="G37" s="36">
        <v>8</v>
      </c>
      <c r="H37" s="35"/>
      <c r="I37" s="33"/>
      <c r="J37" s="28"/>
      <c r="L37" s="31"/>
      <c r="M37" s="32"/>
      <c r="N37" s="27"/>
      <c r="O37" s="33"/>
      <c r="P37" s="33"/>
      <c r="Q37" s="33"/>
      <c r="R37" s="28"/>
      <c r="T37" s="33"/>
      <c r="U37" s="33"/>
      <c r="V37" s="28"/>
    </row>
    <row r="38" spans="1:22" x14ac:dyDescent="0.3">
      <c r="A38" s="20" t="s">
        <v>36</v>
      </c>
      <c r="B38" s="36">
        <v>9</v>
      </c>
      <c r="C38" s="37" t="s">
        <v>430</v>
      </c>
      <c r="D38" s="36">
        <v>1719</v>
      </c>
      <c r="E38" s="37" t="s">
        <v>431</v>
      </c>
      <c r="F38" s="36">
        <v>9</v>
      </c>
      <c r="G38" s="36">
        <v>9</v>
      </c>
      <c r="H38" s="35"/>
      <c r="I38" s="33"/>
      <c r="J38" s="28"/>
      <c r="L38" s="31"/>
      <c r="M38" s="32"/>
      <c r="N38" s="27"/>
      <c r="O38" s="33"/>
      <c r="P38" s="33"/>
      <c r="Q38" s="33"/>
      <c r="R38" s="28"/>
      <c r="T38" s="33"/>
      <c r="U38" s="33"/>
      <c r="V38" s="28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80"/>
  <sheetViews>
    <sheetView topLeftCell="A9" workbookViewId="0">
      <selection activeCell="C38" sqref="C38"/>
    </sheetView>
  </sheetViews>
  <sheetFormatPr defaultColWidth="9.109375" defaultRowHeight="13.2" x14ac:dyDescent="0.3"/>
  <cols>
    <col min="1" max="1" width="11.5546875" style="3" bestFit="1" customWidth="1"/>
    <col min="2" max="2" width="9.109375" style="3"/>
    <col min="3" max="3" width="13.88671875" style="3" bestFit="1" customWidth="1"/>
    <col min="4" max="4" width="9.109375" style="3"/>
    <col min="5" max="5" width="19.44140625" style="3" bestFit="1" customWidth="1"/>
    <col min="6" max="16384" width="9.109375" style="3"/>
  </cols>
  <sheetData>
    <row r="1" spans="1:11" x14ac:dyDescent="0.3">
      <c r="A1" s="10" t="s">
        <v>107</v>
      </c>
      <c r="B1" s="10" t="s">
        <v>0</v>
      </c>
      <c r="C1" s="10" t="s">
        <v>1</v>
      </c>
      <c r="D1" s="10" t="s">
        <v>128</v>
      </c>
      <c r="E1" s="10" t="s">
        <v>6</v>
      </c>
      <c r="F1" s="10" t="s">
        <v>108</v>
      </c>
      <c r="G1" s="10"/>
    </row>
    <row r="2" spans="1:11" x14ac:dyDescent="0.3">
      <c r="A2" s="11" t="s">
        <v>23</v>
      </c>
      <c r="B2" s="11">
        <v>1</v>
      </c>
      <c r="C2" s="11" t="s">
        <v>267</v>
      </c>
      <c r="D2" s="11">
        <v>11904</v>
      </c>
      <c r="E2" s="11" t="s">
        <v>268</v>
      </c>
      <c r="F2" s="11">
        <v>1</v>
      </c>
      <c r="G2" s="10"/>
      <c r="H2" s="1"/>
      <c r="I2" s="1"/>
      <c r="J2" s="50"/>
      <c r="K2" s="1"/>
    </row>
    <row r="3" spans="1:11" x14ac:dyDescent="0.3">
      <c r="A3" s="11" t="s">
        <v>23</v>
      </c>
      <c r="B3" s="11">
        <v>2</v>
      </c>
      <c r="C3" s="11" t="s">
        <v>46</v>
      </c>
      <c r="D3" s="11" t="s">
        <v>446</v>
      </c>
      <c r="E3" s="11" t="s">
        <v>109</v>
      </c>
      <c r="F3" s="11">
        <v>2</v>
      </c>
      <c r="G3" s="10"/>
      <c r="H3" s="1"/>
      <c r="I3" s="1"/>
      <c r="J3" s="50"/>
      <c r="K3" s="1"/>
    </row>
    <row r="4" spans="1:11" x14ac:dyDescent="0.3">
      <c r="A4" s="11" t="s">
        <v>23</v>
      </c>
      <c r="B4" s="11">
        <v>3</v>
      </c>
      <c r="C4" s="11" t="s">
        <v>47</v>
      </c>
      <c r="D4" s="11">
        <v>1086</v>
      </c>
      <c r="E4" s="11" t="s">
        <v>48</v>
      </c>
      <c r="F4" s="11">
        <v>3</v>
      </c>
      <c r="G4" s="10"/>
      <c r="H4" s="1"/>
      <c r="I4" s="1"/>
      <c r="J4" s="50"/>
      <c r="K4" s="1"/>
    </row>
    <row r="5" spans="1:11" ht="26.4" x14ac:dyDescent="0.3">
      <c r="A5" s="11" t="s">
        <v>23</v>
      </c>
      <c r="B5" s="11">
        <v>4</v>
      </c>
      <c r="C5" s="43" t="s">
        <v>311</v>
      </c>
      <c r="D5" s="11" t="s">
        <v>448</v>
      </c>
      <c r="E5" s="11" t="s">
        <v>42</v>
      </c>
      <c r="F5" s="11">
        <v>4</v>
      </c>
      <c r="G5" s="10"/>
      <c r="H5" s="1"/>
      <c r="I5" s="1"/>
      <c r="J5" s="50"/>
      <c r="K5" s="1"/>
    </row>
    <row r="6" spans="1:11" x14ac:dyDescent="0.3">
      <c r="A6" s="11" t="s">
        <v>23</v>
      </c>
      <c r="B6" s="11">
        <v>5</v>
      </c>
      <c r="C6" s="11" t="s">
        <v>45</v>
      </c>
      <c r="D6" s="11">
        <v>1510</v>
      </c>
      <c r="E6" s="11" t="s">
        <v>202</v>
      </c>
      <c r="F6" s="11">
        <v>5</v>
      </c>
      <c r="G6" s="10"/>
      <c r="H6" s="1"/>
      <c r="I6" s="1"/>
      <c r="J6" s="50"/>
      <c r="K6" s="1"/>
    </row>
    <row r="7" spans="1:11" x14ac:dyDescent="0.3">
      <c r="A7" s="11" t="s">
        <v>23</v>
      </c>
      <c r="B7" s="11">
        <v>6</v>
      </c>
      <c r="C7" s="11" t="s">
        <v>447</v>
      </c>
      <c r="D7" s="11">
        <v>3712</v>
      </c>
      <c r="E7" s="11" t="s">
        <v>196</v>
      </c>
      <c r="F7" s="11">
        <v>6</v>
      </c>
      <c r="G7" s="10"/>
      <c r="H7" s="1"/>
      <c r="I7" s="1"/>
      <c r="J7" s="50"/>
      <c r="K7" s="1"/>
    </row>
    <row r="8" spans="1:11" x14ac:dyDescent="0.3">
      <c r="A8" s="11" t="s">
        <v>23</v>
      </c>
      <c r="B8" s="11">
        <v>7</v>
      </c>
      <c r="C8" s="11" t="s">
        <v>449</v>
      </c>
      <c r="D8" s="11">
        <v>1900</v>
      </c>
      <c r="E8" s="11" t="s">
        <v>450</v>
      </c>
      <c r="F8" s="11">
        <v>7</v>
      </c>
      <c r="G8" s="10"/>
      <c r="H8" s="1"/>
      <c r="I8" s="1"/>
      <c r="J8" s="50"/>
      <c r="K8" s="1"/>
    </row>
    <row r="9" spans="1:11" x14ac:dyDescent="0.3">
      <c r="A9" s="11" t="s">
        <v>23</v>
      </c>
      <c r="B9" s="11">
        <v>8</v>
      </c>
      <c r="C9" s="11" t="s">
        <v>20</v>
      </c>
      <c r="D9" s="11" t="s">
        <v>455</v>
      </c>
      <c r="E9" s="11" t="s">
        <v>51</v>
      </c>
      <c r="F9" s="11">
        <v>8</v>
      </c>
      <c r="G9" s="10"/>
      <c r="H9" s="1"/>
      <c r="I9" s="1"/>
      <c r="J9" s="50"/>
      <c r="K9" s="1"/>
    </row>
    <row r="10" spans="1:11" x14ac:dyDescent="0.3">
      <c r="A10" s="11" t="s">
        <v>23</v>
      </c>
      <c r="B10" s="11">
        <v>9</v>
      </c>
      <c r="C10" s="11" t="s">
        <v>169</v>
      </c>
      <c r="D10" s="11">
        <v>284</v>
      </c>
      <c r="E10" s="11" t="s">
        <v>112</v>
      </c>
      <c r="F10" s="11">
        <v>9</v>
      </c>
      <c r="G10" s="10"/>
      <c r="H10" s="1"/>
      <c r="I10" s="1"/>
      <c r="J10" s="50"/>
      <c r="K10" s="1"/>
    </row>
    <row r="11" spans="1:11" ht="13.2" customHeight="1" x14ac:dyDescent="0.3">
      <c r="A11" s="11" t="s">
        <v>23</v>
      </c>
      <c r="B11" s="11">
        <v>10</v>
      </c>
      <c r="C11" s="11" t="s">
        <v>201</v>
      </c>
      <c r="D11" s="11" t="s">
        <v>308</v>
      </c>
      <c r="E11" s="11" t="s">
        <v>54</v>
      </c>
      <c r="F11" s="11">
        <v>10</v>
      </c>
      <c r="G11" s="10"/>
      <c r="H11" s="1"/>
      <c r="I11" s="1"/>
      <c r="J11" s="50"/>
      <c r="K11" s="1"/>
    </row>
    <row r="12" spans="1:11" x14ac:dyDescent="0.3">
      <c r="A12" s="11" t="s">
        <v>23</v>
      </c>
      <c r="B12" s="11">
        <v>11</v>
      </c>
      <c r="C12" s="11" t="s">
        <v>49</v>
      </c>
      <c r="D12" s="11">
        <v>1635</v>
      </c>
      <c r="E12" s="11" t="s">
        <v>50</v>
      </c>
      <c r="F12" s="11">
        <v>11</v>
      </c>
      <c r="G12" s="10"/>
      <c r="H12" s="1"/>
      <c r="I12" s="1"/>
      <c r="J12" s="50"/>
      <c r="K12" s="1"/>
    </row>
    <row r="13" spans="1:11" x14ac:dyDescent="0.3">
      <c r="A13" s="11" t="s">
        <v>23</v>
      </c>
      <c r="B13" s="11">
        <v>12</v>
      </c>
      <c r="C13" s="11" t="s">
        <v>303</v>
      </c>
      <c r="D13" s="11">
        <v>1010</v>
      </c>
      <c r="E13" s="11" t="s">
        <v>453</v>
      </c>
      <c r="F13" s="11">
        <v>12</v>
      </c>
      <c r="G13" s="10"/>
      <c r="H13" s="1"/>
      <c r="I13" s="1"/>
      <c r="J13" s="50"/>
      <c r="K13" s="1"/>
    </row>
    <row r="14" spans="1:11" x14ac:dyDescent="0.3">
      <c r="A14" s="11" t="s">
        <v>23</v>
      </c>
      <c r="B14" s="11">
        <v>13</v>
      </c>
      <c r="C14" s="11" t="s">
        <v>460</v>
      </c>
      <c r="D14" s="11">
        <v>29021</v>
      </c>
      <c r="E14" s="11" t="s">
        <v>461</v>
      </c>
      <c r="F14" s="11">
        <v>13</v>
      </c>
      <c r="G14" s="10"/>
      <c r="H14" s="1"/>
      <c r="I14" s="1"/>
      <c r="J14" s="50"/>
      <c r="K14" s="1"/>
    </row>
    <row r="15" spans="1:11" x14ac:dyDescent="0.3">
      <c r="A15" s="11" t="s">
        <v>23</v>
      </c>
      <c r="B15" s="11">
        <v>14</v>
      </c>
      <c r="C15" s="11" t="s">
        <v>457</v>
      </c>
      <c r="D15" s="11"/>
      <c r="E15" s="11" t="s">
        <v>458</v>
      </c>
      <c r="F15" s="11">
        <v>14</v>
      </c>
      <c r="G15" s="10"/>
      <c r="H15" s="1"/>
      <c r="I15" s="1"/>
      <c r="J15" s="50"/>
      <c r="K15" s="1"/>
    </row>
    <row r="16" spans="1:11" x14ac:dyDescent="0.3">
      <c r="A16" s="11" t="s">
        <v>23</v>
      </c>
      <c r="B16" s="11">
        <v>15</v>
      </c>
      <c r="C16" s="11" t="s">
        <v>463</v>
      </c>
      <c r="D16" s="11"/>
      <c r="E16" s="11" t="s">
        <v>464</v>
      </c>
      <c r="F16" s="11">
        <v>15</v>
      </c>
      <c r="G16" s="10"/>
      <c r="H16" s="1"/>
      <c r="I16" s="1"/>
      <c r="J16" s="50"/>
      <c r="K16" s="1"/>
    </row>
    <row r="17" spans="1:11" x14ac:dyDescent="0.3">
      <c r="A17" s="11" t="s">
        <v>23</v>
      </c>
      <c r="B17" s="11">
        <v>16</v>
      </c>
      <c r="C17" s="11" t="s">
        <v>197</v>
      </c>
      <c r="D17" s="11">
        <v>333</v>
      </c>
      <c r="E17" s="11" t="s">
        <v>198</v>
      </c>
      <c r="F17" s="11">
        <v>16</v>
      </c>
      <c r="G17" s="10"/>
      <c r="H17" s="1"/>
      <c r="I17" s="1"/>
      <c r="J17" s="50"/>
      <c r="K17" s="1"/>
    </row>
    <row r="18" spans="1:11" x14ac:dyDescent="0.3">
      <c r="A18" s="11" t="s">
        <v>23</v>
      </c>
      <c r="B18" s="11">
        <v>17</v>
      </c>
      <c r="C18" s="11" t="s">
        <v>165</v>
      </c>
      <c r="D18" s="11">
        <v>105</v>
      </c>
      <c r="E18" s="11" t="s">
        <v>52</v>
      </c>
      <c r="F18" s="11">
        <v>17</v>
      </c>
      <c r="G18" s="10"/>
      <c r="H18" s="1"/>
      <c r="I18" s="1"/>
      <c r="J18" s="50"/>
      <c r="K18" s="1"/>
    </row>
    <row r="19" spans="1:11" x14ac:dyDescent="0.3">
      <c r="A19" s="11" t="s">
        <v>23</v>
      </c>
      <c r="B19" s="11">
        <v>18</v>
      </c>
      <c r="C19" s="11" t="s">
        <v>15</v>
      </c>
      <c r="D19" s="11" t="s">
        <v>481</v>
      </c>
      <c r="E19" s="11" t="s">
        <v>16</v>
      </c>
      <c r="F19" s="11">
        <v>18</v>
      </c>
      <c r="G19" s="10"/>
      <c r="H19" s="1"/>
      <c r="I19" s="1"/>
      <c r="J19" s="50"/>
      <c r="K19" s="1"/>
    </row>
    <row r="20" spans="1:11" x14ac:dyDescent="0.3">
      <c r="A20" s="11" t="s">
        <v>23</v>
      </c>
      <c r="B20" s="11">
        <v>19</v>
      </c>
      <c r="C20" s="11" t="s">
        <v>492</v>
      </c>
      <c r="D20" s="11">
        <v>1702</v>
      </c>
      <c r="E20" s="11" t="s">
        <v>493</v>
      </c>
      <c r="F20" s="11">
        <v>19</v>
      </c>
      <c r="G20" s="10"/>
      <c r="H20" s="1"/>
      <c r="I20" s="1"/>
      <c r="J20" s="50"/>
      <c r="K20" s="1"/>
    </row>
    <row r="21" spans="1:11" x14ac:dyDescent="0.3">
      <c r="A21" s="11" t="s">
        <v>23</v>
      </c>
      <c r="B21" s="11">
        <v>20</v>
      </c>
      <c r="C21" s="11" t="s">
        <v>144</v>
      </c>
      <c r="D21" s="11">
        <v>963</v>
      </c>
      <c r="E21" s="11" t="s">
        <v>55</v>
      </c>
      <c r="F21" s="11">
        <v>20</v>
      </c>
      <c r="G21" s="10"/>
      <c r="H21" s="1"/>
      <c r="I21" s="1"/>
      <c r="J21" s="50"/>
      <c r="K21" s="1"/>
    </row>
    <row r="22" spans="1:11" x14ac:dyDescent="0.3">
      <c r="A22" s="11" t="s">
        <v>23</v>
      </c>
      <c r="B22" s="11">
        <v>21</v>
      </c>
      <c r="C22" s="43" t="s">
        <v>205</v>
      </c>
      <c r="D22" s="11" t="s">
        <v>498</v>
      </c>
      <c r="E22" s="11" t="s">
        <v>206</v>
      </c>
      <c r="F22" s="11">
        <v>21</v>
      </c>
      <c r="G22" s="10"/>
      <c r="H22" s="1"/>
      <c r="I22" s="1"/>
      <c r="J22" s="50"/>
      <c r="K22" s="1"/>
    </row>
    <row r="23" spans="1:11" x14ac:dyDescent="0.25">
      <c r="A23" s="11" t="s">
        <v>26</v>
      </c>
      <c r="B23" s="10">
        <v>1</v>
      </c>
      <c r="C23" s="52" t="s">
        <v>451</v>
      </c>
      <c r="D23" s="52">
        <v>2018</v>
      </c>
      <c r="E23" s="52" t="s">
        <v>452</v>
      </c>
      <c r="F23" s="52">
        <v>1</v>
      </c>
      <c r="G23" s="10"/>
      <c r="H23" s="49"/>
      <c r="I23" s="49"/>
      <c r="J23" s="51"/>
      <c r="K23" s="49"/>
    </row>
    <row r="24" spans="1:11" x14ac:dyDescent="0.25">
      <c r="A24" s="11" t="s">
        <v>26</v>
      </c>
      <c r="B24" s="10">
        <v>2</v>
      </c>
      <c r="C24" s="52" t="s">
        <v>211</v>
      </c>
      <c r="D24" s="52">
        <v>1081</v>
      </c>
      <c r="E24" s="52" t="s">
        <v>181</v>
      </c>
      <c r="F24" s="52">
        <v>2</v>
      </c>
      <c r="G24" s="10"/>
      <c r="H24" s="49"/>
      <c r="I24" s="49"/>
      <c r="J24" s="51"/>
      <c r="K24" s="49"/>
    </row>
    <row r="25" spans="1:11" x14ac:dyDescent="0.25">
      <c r="A25" s="11" t="s">
        <v>26</v>
      </c>
      <c r="B25" s="10">
        <v>3</v>
      </c>
      <c r="C25" s="52" t="s">
        <v>219</v>
      </c>
      <c r="D25" s="52">
        <v>868</v>
      </c>
      <c r="E25" s="52" t="s">
        <v>59</v>
      </c>
      <c r="F25" s="52">
        <v>3</v>
      </c>
      <c r="G25" s="10"/>
      <c r="H25" s="49"/>
      <c r="I25" s="49"/>
      <c r="J25" s="51"/>
      <c r="K25" s="49"/>
    </row>
    <row r="26" spans="1:11" x14ac:dyDescent="0.25">
      <c r="A26" s="11" t="s">
        <v>26</v>
      </c>
      <c r="B26" s="10">
        <v>4</v>
      </c>
      <c r="C26" s="52" t="s">
        <v>147</v>
      </c>
      <c r="D26" s="52">
        <v>56</v>
      </c>
      <c r="E26" s="52" t="s">
        <v>454</v>
      </c>
      <c r="F26" s="52">
        <v>4</v>
      </c>
      <c r="G26" s="10"/>
      <c r="H26" s="49"/>
      <c r="I26" s="49"/>
      <c r="J26" s="51"/>
      <c r="K26" s="49"/>
    </row>
    <row r="27" spans="1:11" x14ac:dyDescent="0.25">
      <c r="A27" s="11" t="s">
        <v>26</v>
      </c>
      <c r="B27" s="10">
        <v>5</v>
      </c>
      <c r="C27" s="52" t="s">
        <v>274</v>
      </c>
      <c r="D27" s="52" t="s">
        <v>459</v>
      </c>
      <c r="E27" s="52" t="s">
        <v>275</v>
      </c>
      <c r="F27" s="52">
        <v>5</v>
      </c>
      <c r="G27" s="10"/>
      <c r="H27" s="49"/>
      <c r="I27" s="49"/>
      <c r="J27" s="51"/>
      <c r="K27" s="49"/>
    </row>
    <row r="28" spans="1:11" x14ac:dyDescent="0.25">
      <c r="A28" s="11" t="s">
        <v>26</v>
      </c>
      <c r="B28" s="10">
        <v>6</v>
      </c>
      <c r="C28" s="52" t="s">
        <v>277</v>
      </c>
      <c r="D28" s="52">
        <v>7503</v>
      </c>
      <c r="E28" s="52" t="s">
        <v>132</v>
      </c>
      <c r="F28" s="52">
        <v>6</v>
      </c>
      <c r="G28" s="10"/>
      <c r="H28" s="49"/>
      <c r="I28" s="49"/>
      <c r="J28" s="51"/>
      <c r="K28" s="49"/>
    </row>
    <row r="29" spans="1:11" x14ac:dyDescent="0.25">
      <c r="A29" s="11" t="s">
        <v>26</v>
      </c>
      <c r="B29" s="10">
        <v>7</v>
      </c>
      <c r="C29" s="52" t="s">
        <v>68</v>
      </c>
      <c r="D29" s="52" t="s">
        <v>322</v>
      </c>
      <c r="E29" s="52" t="s">
        <v>146</v>
      </c>
      <c r="F29" s="52">
        <v>7</v>
      </c>
      <c r="G29" s="10"/>
      <c r="H29" s="49"/>
      <c r="I29" s="49"/>
      <c r="J29" s="51"/>
      <c r="K29" s="49"/>
    </row>
    <row r="30" spans="1:11" x14ac:dyDescent="0.25">
      <c r="A30" s="11" t="s">
        <v>26</v>
      </c>
      <c r="B30" s="10">
        <v>8</v>
      </c>
      <c r="C30" s="52" t="s">
        <v>150</v>
      </c>
      <c r="D30" s="52">
        <v>1001</v>
      </c>
      <c r="E30" s="52" t="s">
        <v>462</v>
      </c>
      <c r="F30" s="52">
        <v>8</v>
      </c>
      <c r="G30" s="10"/>
      <c r="H30" s="49"/>
      <c r="I30" s="49"/>
      <c r="J30" s="51"/>
      <c r="K30" s="49"/>
    </row>
    <row r="31" spans="1:11" x14ac:dyDescent="0.25">
      <c r="A31" s="11" t="s">
        <v>26</v>
      </c>
      <c r="B31" s="10">
        <v>9</v>
      </c>
      <c r="C31" s="52" t="s">
        <v>212</v>
      </c>
      <c r="D31" s="52">
        <v>504</v>
      </c>
      <c r="E31" s="52" t="s">
        <v>213</v>
      </c>
      <c r="F31" s="52">
        <v>9</v>
      </c>
      <c r="G31" s="10"/>
      <c r="H31" s="49"/>
      <c r="I31" s="49"/>
      <c r="J31" s="51"/>
      <c r="K31" s="49"/>
    </row>
    <row r="32" spans="1:11" x14ac:dyDescent="0.25">
      <c r="A32" s="11" t="s">
        <v>26</v>
      </c>
      <c r="B32" s="10">
        <v>10</v>
      </c>
      <c r="C32" s="52" t="s">
        <v>62</v>
      </c>
      <c r="D32" s="52" t="s">
        <v>465</v>
      </c>
      <c r="E32" s="52" t="s">
        <v>63</v>
      </c>
      <c r="F32" s="52">
        <v>10</v>
      </c>
      <c r="G32" s="10"/>
      <c r="H32" s="49"/>
      <c r="I32" s="49"/>
      <c r="J32" s="51"/>
      <c r="K32" s="49"/>
    </row>
    <row r="33" spans="1:11" x14ac:dyDescent="0.25">
      <c r="A33" s="11" t="s">
        <v>26</v>
      </c>
      <c r="B33" s="10">
        <v>11</v>
      </c>
      <c r="C33" s="52" t="s">
        <v>432</v>
      </c>
      <c r="D33" s="52" t="s">
        <v>466</v>
      </c>
      <c r="E33" s="52" t="s">
        <v>467</v>
      </c>
      <c r="F33" s="52">
        <v>11</v>
      </c>
      <c r="G33" s="10"/>
      <c r="H33" s="49"/>
      <c r="I33" s="49"/>
      <c r="J33" s="51"/>
      <c r="K33" s="49"/>
    </row>
    <row r="34" spans="1:11" x14ac:dyDescent="0.25">
      <c r="A34" s="11" t="s">
        <v>26</v>
      </c>
      <c r="B34" s="10">
        <v>12</v>
      </c>
      <c r="C34" s="52" t="s">
        <v>468</v>
      </c>
      <c r="D34" s="52">
        <v>8087</v>
      </c>
      <c r="E34" s="52" t="s">
        <v>469</v>
      </c>
      <c r="F34" s="52">
        <v>12</v>
      </c>
      <c r="G34" s="10"/>
      <c r="H34" s="49"/>
      <c r="I34" s="49"/>
      <c r="J34" s="51"/>
      <c r="K34" s="49"/>
    </row>
    <row r="35" spans="1:11" x14ac:dyDescent="0.25">
      <c r="A35" s="11" t="s">
        <v>26</v>
      </c>
      <c r="B35" s="10">
        <v>13</v>
      </c>
      <c r="C35" s="52" t="s">
        <v>30</v>
      </c>
      <c r="D35" s="52" t="s">
        <v>276</v>
      </c>
      <c r="E35" s="52" t="s">
        <v>116</v>
      </c>
      <c r="F35" s="52">
        <v>13</v>
      </c>
      <c r="G35" s="10"/>
      <c r="H35" s="49"/>
      <c r="I35" s="49"/>
      <c r="J35" s="51"/>
      <c r="K35" s="49"/>
    </row>
    <row r="36" spans="1:11" x14ac:dyDescent="0.25">
      <c r="A36" s="11" t="s">
        <v>26</v>
      </c>
      <c r="B36" s="10">
        <v>14</v>
      </c>
      <c r="C36" s="52" t="s">
        <v>473</v>
      </c>
      <c r="D36" s="52">
        <v>132</v>
      </c>
      <c r="E36" s="52" t="s">
        <v>474</v>
      </c>
      <c r="F36" s="52">
        <v>14</v>
      </c>
      <c r="G36" s="10"/>
      <c r="H36" s="49"/>
      <c r="I36" s="49"/>
      <c r="J36" s="51"/>
      <c r="K36" s="49"/>
    </row>
    <row r="37" spans="1:11" x14ac:dyDescent="0.25">
      <c r="A37" s="11" t="s">
        <v>26</v>
      </c>
      <c r="B37" s="10">
        <v>15</v>
      </c>
      <c r="C37" s="52" t="s">
        <v>478</v>
      </c>
      <c r="D37" s="52" t="s">
        <v>479</v>
      </c>
      <c r="E37" s="52" t="s">
        <v>480</v>
      </c>
      <c r="F37" s="52">
        <v>15</v>
      </c>
      <c r="G37" s="10"/>
      <c r="H37" s="49"/>
      <c r="I37" s="49"/>
      <c r="J37" s="51"/>
      <c r="K37" s="49"/>
    </row>
    <row r="38" spans="1:11" x14ac:dyDescent="0.25">
      <c r="A38" s="11" t="s">
        <v>26</v>
      </c>
      <c r="B38" s="10">
        <v>16</v>
      </c>
      <c r="C38" s="52" t="s">
        <v>33</v>
      </c>
      <c r="D38" s="52" t="s">
        <v>477</v>
      </c>
      <c r="E38" s="52" t="s">
        <v>149</v>
      </c>
      <c r="F38" s="52">
        <v>16</v>
      </c>
      <c r="G38" s="10"/>
      <c r="H38" s="49"/>
      <c r="I38" s="49"/>
      <c r="J38" s="51"/>
      <c r="K38" s="49"/>
    </row>
    <row r="39" spans="1:11" x14ac:dyDescent="0.25">
      <c r="A39" s="11" t="s">
        <v>26</v>
      </c>
      <c r="B39" s="10">
        <v>17</v>
      </c>
      <c r="C39" s="52" t="s">
        <v>482</v>
      </c>
      <c r="D39" s="52">
        <v>945</v>
      </c>
      <c r="E39" s="52" t="s">
        <v>483</v>
      </c>
      <c r="F39" s="52">
        <v>17</v>
      </c>
      <c r="G39" s="10"/>
      <c r="H39" s="49"/>
      <c r="I39" s="49"/>
      <c r="J39" s="51"/>
      <c r="K39" s="49"/>
    </row>
    <row r="40" spans="1:11" x14ac:dyDescent="0.25">
      <c r="A40" s="11" t="s">
        <v>26</v>
      </c>
      <c r="B40" s="10">
        <v>18</v>
      </c>
      <c r="C40" s="52" t="s">
        <v>72</v>
      </c>
      <c r="D40" s="52">
        <v>1536</v>
      </c>
      <c r="E40" s="52" t="s">
        <v>73</v>
      </c>
      <c r="F40" s="52">
        <v>18</v>
      </c>
      <c r="G40" s="10"/>
      <c r="H40" s="49"/>
      <c r="I40" s="49"/>
      <c r="J40" s="51"/>
      <c r="K40" s="49"/>
    </row>
    <row r="41" spans="1:11" x14ac:dyDescent="0.25">
      <c r="A41" s="11" t="s">
        <v>26</v>
      </c>
      <c r="B41" s="10">
        <v>19</v>
      </c>
      <c r="C41" s="52" t="s">
        <v>71</v>
      </c>
      <c r="D41" s="52">
        <v>1506</v>
      </c>
      <c r="E41" s="52" t="s">
        <v>321</v>
      </c>
      <c r="F41" s="52">
        <v>19</v>
      </c>
      <c r="G41" s="10"/>
      <c r="H41" s="49"/>
      <c r="I41" s="49"/>
      <c r="J41" s="51"/>
      <c r="K41" s="49"/>
    </row>
    <row r="42" spans="1:11" x14ac:dyDescent="0.25">
      <c r="A42" s="11" t="s">
        <v>26</v>
      </c>
      <c r="B42" s="10">
        <v>20</v>
      </c>
      <c r="C42" s="52" t="s">
        <v>475</v>
      </c>
      <c r="D42" s="52"/>
      <c r="E42" s="52" t="s">
        <v>476</v>
      </c>
      <c r="F42" s="52">
        <v>20</v>
      </c>
      <c r="G42" s="10"/>
      <c r="H42" s="49"/>
      <c r="I42" s="49"/>
      <c r="J42" s="51"/>
      <c r="K42" s="49"/>
    </row>
    <row r="43" spans="1:11" x14ac:dyDescent="0.25">
      <c r="A43" s="11" t="s">
        <v>26</v>
      </c>
      <c r="B43" s="10">
        <v>21</v>
      </c>
      <c r="C43" s="52" t="s">
        <v>281</v>
      </c>
      <c r="D43" s="52" t="s">
        <v>282</v>
      </c>
      <c r="E43" s="52" t="s">
        <v>283</v>
      </c>
      <c r="F43" s="52">
        <v>21</v>
      </c>
      <c r="G43" s="10"/>
      <c r="H43" s="49"/>
      <c r="I43" s="49"/>
      <c r="J43" s="51"/>
      <c r="K43" s="49"/>
    </row>
    <row r="44" spans="1:11" x14ac:dyDescent="0.25">
      <c r="A44" s="11" t="s">
        <v>26</v>
      </c>
      <c r="B44" s="10">
        <v>22</v>
      </c>
      <c r="C44" s="52" t="s">
        <v>80</v>
      </c>
      <c r="D44" s="52">
        <v>1413</v>
      </c>
      <c r="E44" s="52" t="s">
        <v>136</v>
      </c>
      <c r="F44" s="52">
        <v>22</v>
      </c>
      <c r="G44" s="10"/>
      <c r="H44" s="49"/>
      <c r="I44" s="49"/>
      <c r="J44" s="51"/>
      <c r="K44" s="49"/>
    </row>
    <row r="45" spans="1:11" x14ac:dyDescent="0.25">
      <c r="A45" s="11" t="s">
        <v>26</v>
      </c>
      <c r="B45" s="10">
        <v>23</v>
      </c>
      <c r="C45" s="52" t="s">
        <v>217</v>
      </c>
      <c r="D45" s="52" t="s">
        <v>487</v>
      </c>
      <c r="E45" s="52" t="s">
        <v>218</v>
      </c>
      <c r="F45" s="52">
        <v>23</v>
      </c>
      <c r="G45" s="10"/>
      <c r="H45" s="49"/>
      <c r="I45" s="49"/>
      <c r="J45" s="51"/>
      <c r="K45" s="49"/>
    </row>
    <row r="46" spans="1:11" x14ac:dyDescent="0.25">
      <c r="A46" s="11" t="s">
        <v>26</v>
      </c>
      <c r="B46" s="10">
        <v>24</v>
      </c>
      <c r="C46" s="52" t="s">
        <v>75</v>
      </c>
      <c r="D46" s="52"/>
      <c r="E46" s="52" t="s">
        <v>76</v>
      </c>
      <c r="F46" s="52">
        <v>24</v>
      </c>
      <c r="G46" s="10"/>
      <c r="H46" s="49"/>
      <c r="I46" s="49"/>
      <c r="J46" s="51"/>
      <c r="K46" s="49"/>
    </row>
    <row r="47" spans="1:11" x14ac:dyDescent="0.25">
      <c r="A47" s="11" t="s">
        <v>26</v>
      </c>
      <c r="B47" s="10">
        <v>25</v>
      </c>
      <c r="C47" s="52" t="s">
        <v>58</v>
      </c>
      <c r="D47" s="52">
        <v>7777</v>
      </c>
      <c r="E47" s="52" t="s">
        <v>486</v>
      </c>
      <c r="F47" s="52">
        <v>25</v>
      </c>
      <c r="G47" s="10"/>
      <c r="H47" s="49"/>
      <c r="I47" s="49"/>
      <c r="J47" s="51"/>
      <c r="K47" s="49"/>
    </row>
    <row r="48" spans="1:11" x14ac:dyDescent="0.25">
      <c r="A48" s="11" t="s">
        <v>26</v>
      </c>
      <c r="B48" s="10">
        <v>26</v>
      </c>
      <c r="C48" s="52" t="s">
        <v>117</v>
      </c>
      <c r="D48" s="52">
        <v>1507</v>
      </c>
      <c r="E48" s="52" t="s">
        <v>488</v>
      </c>
      <c r="F48" s="52">
        <v>26</v>
      </c>
      <c r="G48" s="10"/>
      <c r="H48" s="49"/>
      <c r="I48" s="49"/>
      <c r="J48" s="51"/>
      <c r="K48" s="49"/>
    </row>
    <row r="49" spans="1:11" x14ac:dyDescent="0.25">
      <c r="A49" s="11" t="s">
        <v>26</v>
      </c>
      <c r="B49" s="10">
        <v>27</v>
      </c>
      <c r="C49" s="16" t="s">
        <v>286</v>
      </c>
      <c r="D49" s="52" t="s">
        <v>489</v>
      </c>
      <c r="E49" s="52" t="s">
        <v>288</v>
      </c>
      <c r="F49" s="52">
        <v>27</v>
      </c>
      <c r="G49" s="10"/>
      <c r="H49" s="49"/>
      <c r="I49" s="49"/>
      <c r="J49" s="51"/>
      <c r="K49" s="49"/>
    </row>
    <row r="50" spans="1:11" x14ac:dyDescent="0.25">
      <c r="A50" s="11" t="s">
        <v>26</v>
      </c>
      <c r="B50" s="10">
        <v>28</v>
      </c>
      <c r="C50" s="52" t="s">
        <v>323</v>
      </c>
      <c r="D50" s="52" t="s">
        <v>502</v>
      </c>
      <c r="E50" s="52" t="s">
        <v>324</v>
      </c>
      <c r="F50" s="52">
        <v>28</v>
      </c>
      <c r="G50" s="10"/>
      <c r="H50" s="49"/>
      <c r="I50" s="49"/>
      <c r="J50" s="51"/>
      <c r="K50" s="49"/>
    </row>
    <row r="51" spans="1:11" ht="26.4" x14ac:dyDescent="0.25">
      <c r="A51" s="11" t="s">
        <v>26</v>
      </c>
      <c r="B51" s="10">
        <v>29</v>
      </c>
      <c r="C51" s="52" t="s">
        <v>500</v>
      </c>
      <c r="D51" s="52"/>
      <c r="E51" s="56" t="s">
        <v>501</v>
      </c>
      <c r="F51" s="52">
        <v>29</v>
      </c>
      <c r="G51" s="10"/>
      <c r="H51" s="49"/>
      <c r="I51" s="49"/>
      <c r="J51" s="51"/>
      <c r="K51" s="49"/>
    </row>
    <row r="52" spans="1:11" x14ac:dyDescent="0.25">
      <c r="A52" s="11" t="s">
        <v>26</v>
      </c>
      <c r="B52" s="10">
        <v>30</v>
      </c>
      <c r="C52" s="52" t="s">
        <v>152</v>
      </c>
      <c r="D52" s="52" t="s">
        <v>495</v>
      </c>
      <c r="E52" s="52" t="s">
        <v>325</v>
      </c>
      <c r="F52" s="52">
        <v>30</v>
      </c>
      <c r="G52" s="10"/>
      <c r="H52" s="49"/>
      <c r="I52" s="49"/>
      <c r="J52" s="51"/>
      <c r="K52" s="49"/>
    </row>
    <row r="53" spans="1:11" x14ac:dyDescent="0.25">
      <c r="A53" s="11" t="s">
        <v>26</v>
      </c>
      <c r="B53" s="10">
        <v>31</v>
      </c>
      <c r="C53" s="52" t="s">
        <v>232</v>
      </c>
      <c r="D53" s="52">
        <v>7504</v>
      </c>
      <c r="E53" s="52" t="s">
        <v>233</v>
      </c>
      <c r="F53" s="52">
        <v>31</v>
      </c>
      <c r="G53" s="10"/>
      <c r="H53" s="49"/>
      <c r="I53" s="49"/>
      <c r="J53" s="51"/>
      <c r="K53" s="49"/>
    </row>
    <row r="54" spans="1:11" x14ac:dyDescent="0.25">
      <c r="A54" s="11" t="s">
        <v>26</v>
      </c>
      <c r="B54" s="10">
        <v>32</v>
      </c>
      <c r="C54" s="52" t="s">
        <v>168</v>
      </c>
      <c r="D54" s="52"/>
      <c r="E54" s="52" t="s">
        <v>167</v>
      </c>
      <c r="F54" s="52">
        <v>32</v>
      </c>
      <c r="G54" s="10"/>
      <c r="H54" s="49"/>
      <c r="I54" s="49"/>
      <c r="J54" s="51"/>
      <c r="K54" s="49"/>
    </row>
    <row r="55" spans="1:11" x14ac:dyDescent="0.25">
      <c r="A55" s="11" t="s">
        <v>26</v>
      </c>
      <c r="B55" s="10">
        <v>33</v>
      </c>
      <c r="C55" s="52" t="s">
        <v>510</v>
      </c>
      <c r="D55" s="52">
        <v>1627</v>
      </c>
      <c r="E55" s="52" t="s">
        <v>511</v>
      </c>
      <c r="F55" s="52">
        <v>34</v>
      </c>
      <c r="G55" s="10" t="s">
        <v>163</v>
      </c>
      <c r="H55" s="49"/>
      <c r="I55" s="49"/>
      <c r="J55" s="51"/>
      <c r="K55" s="49"/>
    </row>
    <row r="56" spans="1:11" ht="14.4" x14ac:dyDescent="0.3">
      <c r="A56" s="11" t="s">
        <v>36</v>
      </c>
      <c r="B56" s="10">
        <v>1</v>
      </c>
      <c r="C56" s="53" t="s">
        <v>240</v>
      </c>
      <c r="D56" s="53">
        <v>1977</v>
      </c>
      <c r="E56" s="53" t="s">
        <v>241</v>
      </c>
      <c r="F56" s="53">
        <v>1</v>
      </c>
      <c r="G56" s="10"/>
    </row>
    <row r="57" spans="1:11" ht="14.4" x14ac:dyDescent="0.3">
      <c r="A57" s="11" t="s">
        <v>36</v>
      </c>
      <c r="B57" s="10">
        <v>2</v>
      </c>
      <c r="C57" s="53" t="s">
        <v>470</v>
      </c>
      <c r="D57" s="53" t="s">
        <v>471</v>
      </c>
      <c r="E57" s="53" t="s">
        <v>472</v>
      </c>
      <c r="F57" s="53">
        <v>2</v>
      </c>
      <c r="G57" s="10"/>
    </row>
    <row r="58" spans="1:11" ht="14.4" x14ac:dyDescent="0.3">
      <c r="A58" s="11" t="s">
        <v>36</v>
      </c>
      <c r="B58" s="10">
        <v>3</v>
      </c>
      <c r="C58" s="53" t="s">
        <v>85</v>
      </c>
      <c r="D58" s="53">
        <v>43</v>
      </c>
      <c r="E58" s="53" t="s">
        <v>86</v>
      </c>
      <c r="F58" s="53">
        <v>3</v>
      </c>
      <c r="G58" s="10"/>
    </row>
    <row r="59" spans="1:11" ht="14.4" x14ac:dyDescent="0.3">
      <c r="A59" s="11" t="s">
        <v>36</v>
      </c>
      <c r="B59" s="10">
        <v>4</v>
      </c>
      <c r="C59" s="53" t="s">
        <v>83</v>
      </c>
      <c r="D59" s="53">
        <v>1420</v>
      </c>
      <c r="E59" s="53" t="s">
        <v>84</v>
      </c>
      <c r="F59" s="53">
        <v>4</v>
      </c>
      <c r="G59" s="10"/>
    </row>
    <row r="60" spans="1:11" ht="14.4" x14ac:dyDescent="0.3">
      <c r="A60" s="11" t="s">
        <v>36</v>
      </c>
      <c r="B60" s="10">
        <v>5</v>
      </c>
      <c r="C60" s="53" t="s">
        <v>81</v>
      </c>
      <c r="D60" s="53" t="s">
        <v>484</v>
      </c>
      <c r="E60" s="53" t="s">
        <v>82</v>
      </c>
      <c r="F60" s="53">
        <v>5</v>
      </c>
      <c r="G60" s="10"/>
    </row>
    <row r="61" spans="1:11" ht="14.4" x14ac:dyDescent="0.3">
      <c r="A61" s="11" t="s">
        <v>36</v>
      </c>
      <c r="B61" s="10">
        <v>6</v>
      </c>
      <c r="C61" s="53" t="s">
        <v>91</v>
      </c>
      <c r="D61" s="53">
        <v>1719</v>
      </c>
      <c r="E61" s="53" t="s">
        <v>92</v>
      </c>
      <c r="F61" s="53">
        <v>6</v>
      </c>
      <c r="G61" s="10"/>
    </row>
    <row r="62" spans="1:11" ht="14.4" x14ac:dyDescent="0.3">
      <c r="A62" s="11" t="s">
        <v>36</v>
      </c>
      <c r="B62" s="10">
        <v>7</v>
      </c>
      <c r="C62" s="53" t="s">
        <v>503</v>
      </c>
      <c r="D62" s="53" t="s">
        <v>456</v>
      </c>
      <c r="E62" s="53" t="s">
        <v>504</v>
      </c>
      <c r="F62" s="53">
        <v>7</v>
      </c>
      <c r="G62" s="10"/>
    </row>
    <row r="63" spans="1:11" ht="14.4" x14ac:dyDescent="0.3">
      <c r="A63" s="11" t="s">
        <v>36</v>
      </c>
      <c r="B63" s="10">
        <v>8</v>
      </c>
      <c r="C63" s="53" t="s">
        <v>94</v>
      </c>
      <c r="D63" s="53">
        <v>1044</v>
      </c>
      <c r="E63" s="53" t="s">
        <v>95</v>
      </c>
      <c r="F63" s="53">
        <v>8</v>
      </c>
      <c r="G63" s="10"/>
    </row>
    <row r="64" spans="1:11" ht="14.4" x14ac:dyDescent="0.3">
      <c r="A64" s="11" t="s">
        <v>36</v>
      </c>
      <c r="B64" s="10">
        <v>9</v>
      </c>
      <c r="C64" s="53" t="s">
        <v>490</v>
      </c>
      <c r="D64" s="53">
        <v>669</v>
      </c>
      <c r="E64" s="53" t="s">
        <v>491</v>
      </c>
      <c r="F64" s="53">
        <v>9</v>
      </c>
      <c r="G64" s="10"/>
    </row>
    <row r="65" spans="1:7" ht="14.4" x14ac:dyDescent="0.3">
      <c r="A65" s="11" t="s">
        <v>36</v>
      </c>
      <c r="B65" s="10">
        <v>10</v>
      </c>
      <c r="C65" s="53" t="s">
        <v>39</v>
      </c>
      <c r="D65" s="53" t="s">
        <v>485</v>
      </c>
      <c r="E65" s="53" t="s">
        <v>93</v>
      </c>
      <c r="F65" s="53">
        <v>10</v>
      </c>
      <c r="G65" s="10"/>
    </row>
    <row r="66" spans="1:7" ht="14.4" x14ac:dyDescent="0.3">
      <c r="A66" s="11" t="s">
        <v>36</v>
      </c>
      <c r="B66" s="10">
        <v>11</v>
      </c>
      <c r="C66" s="53" t="s">
        <v>342</v>
      </c>
      <c r="D66" s="53"/>
      <c r="E66" s="53" t="s">
        <v>343</v>
      </c>
      <c r="F66" s="53">
        <v>11</v>
      </c>
      <c r="G66" s="10"/>
    </row>
    <row r="67" spans="1:7" ht="14.4" x14ac:dyDescent="0.3">
      <c r="A67" s="11" t="s">
        <v>36</v>
      </c>
      <c r="B67" s="10">
        <v>12</v>
      </c>
      <c r="C67" s="53" t="s">
        <v>299</v>
      </c>
      <c r="D67" s="53">
        <v>1232</v>
      </c>
      <c r="E67" s="53" t="s">
        <v>300</v>
      </c>
      <c r="F67" s="53">
        <v>12</v>
      </c>
      <c r="G67" s="10"/>
    </row>
    <row r="68" spans="1:7" ht="14.4" x14ac:dyDescent="0.3">
      <c r="A68" s="11" t="s">
        <v>36</v>
      </c>
      <c r="B68" s="10">
        <v>13</v>
      </c>
      <c r="C68" s="53" t="s">
        <v>496</v>
      </c>
      <c r="D68" s="53"/>
      <c r="E68" s="53" t="s">
        <v>497</v>
      </c>
      <c r="F68" s="53">
        <v>13</v>
      </c>
      <c r="G68" s="10"/>
    </row>
    <row r="69" spans="1:7" ht="14.4" x14ac:dyDescent="0.3">
      <c r="A69" s="11" t="s">
        <v>36</v>
      </c>
      <c r="B69" s="10">
        <v>14</v>
      </c>
      <c r="C69" s="53" t="s">
        <v>102</v>
      </c>
      <c r="D69" s="53">
        <v>1458</v>
      </c>
      <c r="E69" s="53" t="s">
        <v>499</v>
      </c>
      <c r="F69" s="53">
        <v>14</v>
      </c>
      <c r="G69" s="10"/>
    </row>
    <row r="70" spans="1:7" ht="14.4" x14ac:dyDescent="0.3">
      <c r="A70" s="11" t="s">
        <v>36</v>
      </c>
      <c r="B70" s="10">
        <v>15</v>
      </c>
      <c r="C70" s="53" t="s">
        <v>336</v>
      </c>
      <c r="D70" s="53"/>
      <c r="E70" s="53" t="s">
        <v>253</v>
      </c>
      <c r="F70" s="53">
        <v>15</v>
      </c>
      <c r="G70" s="10"/>
    </row>
    <row r="71" spans="1:7" ht="14.4" x14ac:dyDescent="0.3">
      <c r="A71" s="11" t="s">
        <v>36</v>
      </c>
      <c r="B71" s="10">
        <v>16</v>
      </c>
      <c r="C71" s="53" t="s">
        <v>87</v>
      </c>
      <c r="D71" s="53" t="s">
        <v>494</v>
      </c>
      <c r="E71" s="53" t="s">
        <v>296</v>
      </c>
      <c r="F71" s="53">
        <v>16</v>
      </c>
      <c r="G71" s="10"/>
    </row>
    <row r="72" spans="1:7" ht="14.4" x14ac:dyDescent="0.3">
      <c r="A72" s="11" t="s">
        <v>36</v>
      </c>
      <c r="B72" s="10">
        <v>17</v>
      </c>
      <c r="C72" s="53" t="s">
        <v>506</v>
      </c>
      <c r="D72" s="53"/>
      <c r="E72" s="53" t="s">
        <v>507</v>
      </c>
      <c r="F72" s="53">
        <v>17</v>
      </c>
      <c r="G72" s="10"/>
    </row>
    <row r="73" spans="1:7" ht="14.4" x14ac:dyDescent="0.3">
      <c r="A73" s="11" t="s">
        <v>36</v>
      </c>
      <c r="B73" s="10">
        <v>18</v>
      </c>
      <c r="C73" s="53" t="s">
        <v>243</v>
      </c>
      <c r="D73" s="53"/>
      <c r="E73" s="53" t="s">
        <v>244</v>
      </c>
      <c r="F73" s="53">
        <v>18</v>
      </c>
      <c r="G73" s="10"/>
    </row>
    <row r="74" spans="1:7" ht="14.4" x14ac:dyDescent="0.3">
      <c r="A74" s="11" t="s">
        <v>36</v>
      </c>
      <c r="B74" s="10">
        <v>19</v>
      </c>
      <c r="C74" s="53" t="s">
        <v>254</v>
      </c>
      <c r="D74" s="53">
        <v>4331</v>
      </c>
      <c r="E74" s="53" t="s">
        <v>255</v>
      </c>
      <c r="F74" s="53">
        <v>19</v>
      </c>
      <c r="G74" s="10"/>
    </row>
    <row r="75" spans="1:7" ht="14.4" x14ac:dyDescent="0.3">
      <c r="A75" s="11" t="s">
        <v>36</v>
      </c>
      <c r="B75" s="10">
        <v>20</v>
      </c>
      <c r="C75" s="53" t="s">
        <v>88</v>
      </c>
      <c r="D75" s="53">
        <v>1303</v>
      </c>
      <c r="E75" s="53" t="s">
        <v>505</v>
      </c>
      <c r="F75" s="53">
        <v>20</v>
      </c>
      <c r="G75" s="10"/>
    </row>
    <row r="76" spans="1:7" ht="14.4" x14ac:dyDescent="0.3">
      <c r="A76" s="11" t="s">
        <v>36</v>
      </c>
      <c r="B76" s="10">
        <v>21</v>
      </c>
      <c r="C76" s="53" t="s">
        <v>338</v>
      </c>
      <c r="D76" s="53"/>
      <c r="E76" s="53" t="s">
        <v>339</v>
      </c>
      <c r="F76" s="53">
        <v>21</v>
      </c>
      <c r="G76" s="10"/>
    </row>
    <row r="77" spans="1:7" ht="14.4" x14ac:dyDescent="0.3">
      <c r="A77" s="11" t="s">
        <v>36</v>
      </c>
      <c r="B77" s="10">
        <v>22</v>
      </c>
      <c r="C77" s="53" t="s">
        <v>256</v>
      </c>
      <c r="D77" s="53">
        <v>1646</v>
      </c>
      <c r="E77" s="53" t="s">
        <v>104</v>
      </c>
      <c r="F77" s="53">
        <v>22</v>
      </c>
      <c r="G77" s="10"/>
    </row>
    <row r="78" spans="1:7" ht="14.4" x14ac:dyDescent="0.3">
      <c r="A78" s="11" t="s">
        <v>36</v>
      </c>
      <c r="B78" s="10">
        <v>23</v>
      </c>
      <c r="C78" s="53" t="s">
        <v>100</v>
      </c>
      <c r="D78" s="53">
        <v>1668</v>
      </c>
      <c r="E78" s="53" t="s">
        <v>101</v>
      </c>
      <c r="F78" s="53">
        <v>23</v>
      </c>
      <c r="G78" s="10"/>
    </row>
    <row r="79" spans="1:7" ht="14.4" x14ac:dyDescent="0.3">
      <c r="A79" s="11" t="s">
        <v>36</v>
      </c>
      <c r="B79" s="10">
        <v>24</v>
      </c>
      <c r="C79" s="53" t="s">
        <v>98</v>
      </c>
      <c r="D79" s="53" t="s">
        <v>337</v>
      </c>
      <c r="E79" s="53" t="s">
        <v>99</v>
      </c>
      <c r="F79" s="53">
        <v>24</v>
      </c>
      <c r="G79" s="10"/>
    </row>
    <row r="80" spans="1:7" ht="14.4" x14ac:dyDescent="0.3">
      <c r="A80" s="11" t="s">
        <v>36</v>
      </c>
      <c r="B80" s="10">
        <v>25</v>
      </c>
      <c r="C80" s="53" t="s">
        <v>508</v>
      </c>
      <c r="D80" s="53" t="s">
        <v>487</v>
      </c>
      <c r="E80" s="53" t="s">
        <v>509</v>
      </c>
      <c r="F80" s="53">
        <v>25</v>
      </c>
      <c r="G80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3376FF178FC76A4AB7BC46E5A6E35616" ma:contentTypeVersion="10" ma:contentTypeDescription="Új dokumentum létrehozása." ma:contentTypeScope="" ma:versionID="a4095e6f05c1644148e5e0354dd59ba6">
  <xsd:schema xmlns:xsd="http://www.w3.org/2001/XMLSchema" xmlns:xs="http://www.w3.org/2001/XMLSchema" xmlns:p="http://schemas.microsoft.com/office/2006/metadata/properties" xmlns:ns2="b62cad83-6591-4d8b-a41c-ceb421b01192" xmlns:ns3="b9efb412-f7c0-4b87-a455-d6c5fdc19039" targetNamespace="http://schemas.microsoft.com/office/2006/metadata/properties" ma:root="true" ma:fieldsID="6bf830c0529222b2a65d9180510fe4ec" ns2:_="" ns3:_="">
    <xsd:import namespace="b62cad83-6591-4d8b-a41c-ceb421b01192"/>
    <xsd:import namespace="b9efb412-f7c0-4b87-a455-d6c5fdc190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2cad83-6591-4d8b-a41c-ceb421b0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fb412-f7c0-4b87-a455-d6c5fdc1903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7935CE-6651-4D62-AFD9-4CC802376A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2cad83-6591-4d8b-a41c-ceb421b01192"/>
    <ds:schemaRef ds:uri="b9efb412-f7c0-4b87-a455-d6c5fdc190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A3840D-AE18-4E06-86C8-F822103CBEBA}">
  <ds:schemaRefs>
    <ds:schemaRef ds:uri="http://schemas.microsoft.com/office/2006/documentManagement/types"/>
    <ds:schemaRef ds:uri="http://schemas.microsoft.com/office/2006/metadata/properties"/>
    <ds:schemaRef ds:uri="b62cad83-6591-4d8b-a41c-ceb421b01192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9efb412-f7c0-4b87-a455-d6c5fdc1903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B33925-89A4-4E14-AB80-2B17F0A4B7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3</vt:i4>
      </vt:variant>
    </vt:vector>
  </HeadingPairs>
  <TitlesOfParts>
    <vt:vector size="14" baseType="lpstr">
      <vt:lpstr>Összetett Eredmény Ys-1</vt:lpstr>
      <vt:lpstr>Összetett Eredmény Ys-2</vt:lpstr>
      <vt:lpstr>Összetett Eredmény Ys-3</vt:lpstr>
      <vt:lpstr>Tolnay Kálmán EV</vt:lpstr>
      <vt:lpstr>BR I. Badacsony</vt:lpstr>
      <vt:lpstr>BR II. Siófok</vt:lpstr>
      <vt:lpstr>BR III. Szemes</vt:lpstr>
      <vt:lpstr>Horváth Boldizsár</vt:lpstr>
      <vt:lpstr>BR IV. Lelle</vt:lpstr>
      <vt:lpstr>BR V. Boglár</vt:lpstr>
      <vt:lpstr>Őszi Regatta</vt:lpstr>
      <vt:lpstr>'Összetett Eredmény Ys-1'!Nyomtatási_cím</vt:lpstr>
      <vt:lpstr>'Összetett Eredmény Ys-2'!Nyomtatási_cím</vt:lpstr>
      <vt:lpstr>'Összetett Eredmény Ys-2'!Nyomtatási_terület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2019-10-21T13:48:20Z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0x0101003376FF178FC76A4AB7BC46E5A6E35616</vt:lpwstr>
  </property>
  <property fmtid="{D5CDD505-2E9C-101B-9397-08002B2CF9AE}" pid="3" name="Order">
    <vt:r8>15700</vt:r8>
  </property>
</Properties>
</file>